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alleonard_pa_gov/Documents/Desktop/"/>
    </mc:Choice>
  </mc:AlternateContent>
  <xr:revisionPtr revIDLastSave="0" documentId="8_{E17DA37C-92D7-4544-A385-CF2922B89881}" xr6:coauthVersionLast="47" xr6:coauthVersionMax="47" xr10:uidLastSave="{00000000-0000-0000-0000-000000000000}"/>
  <bookViews>
    <workbookView xWindow="-23148" yWindow="-108" windowWidth="23256" windowHeight="12576" tabRatio="835" firstSheet="21" activeTab="28" xr2:uid="{40455FCB-51E8-485A-80F6-495FB9A8A8B9}"/>
  </bookViews>
  <sheets>
    <sheet name="8&quot; gravity (roadway)" sheetId="2" r:id="rId1"/>
    <sheet name="8&quot; gravity (out of roadway) " sheetId="3" r:id="rId2"/>
    <sheet name="10&quot; gravity (roadway)" sheetId="4" r:id="rId3"/>
    <sheet name="10&quot; gravity (out of roadway)" sheetId="5" r:id="rId4"/>
    <sheet name="12&quot; gravity (roadway)" sheetId="6" r:id="rId5"/>
    <sheet name="12&quot; gravity (out of roadway" sheetId="8" r:id="rId6"/>
    <sheet name="15&quot; gravity (roadway) " sheetId="9" r:id="rId7"/>
    <sheet name="15&quot; gravity (out of roadway)" sheetId="10" r:id="rId8"/>
    <sheet name="27&quot; gravity (roadway) " sheetId="11" r:id="rId9"/>
    <sheet name="27&quot; gravity (out of roadway)" sheetId="12" r:id="rId10"/>
    <sheet name="30&quot; gravity (roadway)" sheetId="13" r:id="rId11"/>
    <sheet name="30&quot; gravity (out of roadway)" sheetId="14" r:id="rId12"/>
    <sheet name="Lateral" sheetId="15" r:id="rId13"/>
    <sheet name="2&quot; Forcemains (Roadway)" sheetId="16" r:id="rId14"/>
    <sheet name="2&quot; Forcemains (Out of Road)" sheetId="17" r:id="rId15"/>
    <sheet name="4&quot; Forcemains (Roadway) " sheetId="18" r:id="rId16"/>
    <sheet name="4&quot; Forcemains (Out of Road) " sheetId="19" r:id="rId17"/>
    <sheet name="6&quot; Forcemains (Roadway)" sheetId="20" r:id="rId18"/>
    <sheet name="6&quot; Forcemains (Out of Road)" sheetId="21" r:id="rId19"/>
    <sheet name="8&quot; Forcemains (Roadway) " sheetId="22" r:id="rId20"/>
    <sheet name="8&quot; Forcemains (Out of Road)" sheetId="23" r:id="rId21"/>
    <sheet name="10&quot; Forcemains (Roadway)" sheetId="24" r:id="rId22"/>
    <sheet name="10&quot; Forcemains (Out of Road)" sheetId="25" r:id="rId23"/>
    <sheet name="12&quot; Forcemains (Roadway) " sheetId="26" r:id="rId24"/>
    <sheet name="12&quot; Forcemains (Out of Road)" sheetId="27" r:id="rId25"/>
    <sheet name="1.5&quot; Low Pressure (Roadway)" sheetId="30" r:id="rId26"/>
    <sheet name="1.5&quot; Low Pressure (Out of Road)" sheetId="31" r:id="rId27"/>
    <sheet name="2&quot; Low Pressure (Roadway)" sheetId="28" r:id="rId28"/>
    <sheet name="2&quot; Low Pressure (Out of Road)" sheetId="29" r:id="rId29"/>
  </sheets>
  <definedNames>
    <definedName name="_xlnm.Print_Area" localSheetId="26">'1.5" Low Pressure (Out of Road)'!$B$2:$F$20</definedName>
    <definedName name="_xlnm.Print_Area" localSheetId="25">'1.5" Low Pressure (Roadway)'!$B$2:$F$30</definedName>
    <definedName name="_xlnm.Print_Area" localSheetId="22">'10" Forcemains (Out of Road)'!$B$2:$F$20</definedName>
    <definedName name="_xlnm.Print_Area" localSheetId="21">'10" Forcemains (Roadway)'!$B$2:$F$30</definedName>
    <definedName name="_xlnm.Print_Area" localSheetId="3">'10" gravity (out of roadway)'!$B$2:$F$23</definedName>
    <definedName name="_xlnm.Print_Area" localSheetId="2">'10" gravity (roadway)'!$B$2:$F$34</definedName>
    <definedName name="_xlnm.Print_Area" localSheetId="24">'12" Forcemains (Out of Road)'!$B$2:$F$20</definedName>
    <definedName name="_xlnm.Print_Area" localSheetId="23">'12" Forcemains (Roadway) '!$B$2:$F$30</definedName>
    <definedName name="_xlnm.Print_Area" localSheetId="5">'12" gravity (out of roadway'!$B$2:$F$20</definedName>
    <definedName name="_xlnm.Print_Area" localSheetId="4">'12" gravity (roadway)'!$B$2:$F$31</definedName>
    <definedName name="_xlnm.Print_Area" localSheetId="7">'15" gravity (out of roadway)'!$B$2:$F$20</definedName>
    <definedName name="_xlnm.Print_Area" localSheetId="6">'15" gravity (roadway) '!$B$2:$F$31</definedName>
    <definedName name="_xlnm.Print_Area" localSheetId="14">'2" Forcemains (Out of Road)'!$B$2:$F$20</definedName>
    <definedName name="_xlnm.Print_Area" localSheetId="13">'2" Forcemains (Roadway)'!$B$2:$F$30</definedName>
    <definedName name="_xlnm.Print_Area" localSheetId="28">'2" Low Pressure (Out of Road)'!$B$2:$F$20</definedName>
    <definedName name="_xlnm.Print_Area" localSheetId="27">'2" Low Pressure (Roadway)'!$B$2:$F$30</definedName>
    <definedName name="_xlnm.Print_Area" localSheetId="9">'27" gravity (out of roadway)'!$B$2:$F$20</definedName>
    <definedName name="_xlnm.Print_Area" localSheetId="8">'27" gravity (roadway) '!$B$2:$F$31</definedName>
    <definedName name="_xlnm.Print_Area" localSheetId="11">'30" gravity (out of roadway)'!$B$2:$F$20</definedName>
    <definedName name="_xlnm.Print_Area" localSheetId="10">'30" gravity (roadway)'!$B$2:$F$31</definedName>
    <definedName name="_xlnm.Print_Area" localSheetId="16">'4" Forcemains (Out of Road) '!$B$2:$F$23</definedName>
    <definedName name="_xlnm.Print_Area" localSheetId="15">'4" Forcemains (Roadway) '!$B$2:$F$33</definedName>
    <definedName name="_xlnm.Print_Area" localSheetId="18">'6" Forcemains (Out of Road)'!$B$2:$F$23</definedName>
    <definedName name="_xlnm.Print_Area" localSheetId="17">'6" Forcemains (Roadway)'!$B$2:$F$33</definedName>
    <definedName name="_xlnm.Print_Area" localSheetId="20">'8" Forcemains (Out of Road)'!$B$2:$F$20</definedName>
    <definedName name="_xlnm.Print_Area" localSheetId="19">'8" Forcemains (Roadway) '!$B$2:$F$30</definedName>
    <definedName name="_xlnm.Print_Area" localSheetId="1">'8" gravity (out of roadway) '!$B$2:$F$23</definedName>
    <definedName name="_xlnm.Print_Area" localSheetId="0">'8" gravity (roadway)'!$B$2:$F$34</definedName>
    <definedName name="_xlnm.Print_Area" localSheetId="12">Lateral!$B$2:$F$31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1" l="1"/>
  <c r="F16" i="31"/>
  <c r="F15" i="31"/>
  <c r="F14" i="31"/>
  <c r="F13" i="31"/>
  <c r="F12" i="31"/>
  <c r="F11" i="31"/>
  <c r="F10" i="31"/>
  <c r="F9" i="31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19" i="29"/>
  <c r="F17" i="29"/>
  <c r="F16" i="29"/>
  <c r="F15" i="29"/>
  <c r="F14" i="29"/>
  <c r="F13" i="29"/>
  <c r="F12" i="29"/>
  <c r="F11" i="29"/>
  <c r="F10" i="29"/>
  <c r="F9" i="29"/>
  <c r="F29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19" i="27"/>
  <c r="F17" i="27"/>
  <c r="F16" i="27"/>
  <c r="F15" i="27"/>
  <c r="F14" i="27"/>
  <c r="F13" i="27"/>
  <c r="F12" i="27"/>
  <c r="F11" i="27"/>
  <c r="F10" i="27"/>
  <c r="F9" i="27"/>
  <c r="F29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19" i="25"/>
  <c r="F17" i="25"/>
  <c r="F16" i="25"/>
  <c r="F15" i="25"/>
  <c r="F14" i="25"/>
  <c r="F13" i="25"/>
  <c r="F12" i="25"/>
  <c r="F11" i="25"/>
  <c r="F10" i="25"/>
  <c r="F9" i="25"/>
  <c r="F8" i="25" s="1"/>
  <c r="D20" i="25" s="1"/>
  <c r="F20" i="25" s="1"/>
  <c r="F29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19" i="23"/>
  <c r="F17" i="23"/>
  <c r="F16" i="23"/>
  <c r="F15" i="23"/>
  <c r="F14" i="23"/>
  <c r="F13" i="23"/>
  <c r="F12" i="23"/>
  <c r="F11" i="23"/>
  <c r="F10" i="23"/>
  <c r="F9" i="23"/>
  <c r="F29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22" i="21"/>
  <c r="F19" i="21"/>
  <c r="F17" i="21"/>
  <c r="F16" i="21"/>
  <c r="F15" i="21"/>
  <c r="F14" i="21"/>
  <c r="F13" i="21"/>
  <c r="F12" i="21"/>
  <c r="F11" i="21"/>
  <c r="F10" i="21"/>
  <c r="F9" i="21"/>
  <c r="F32" i="20"/>
  <c r="F29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22" i="19"/>
  <c r="F32" i="18"/>
  <c r="F19" i="19"/>
  <c r="F17" i="19"/>
  <c r="F16" i="19"/>
  <c r="F15" i="19"/>
  <c r="F14" i="19"/>
  <c r="F13" i="19"/>
  <c r="F12" i="19"/>
  <c r="F11" i="19"/>
  <c r="F10" i="19"/>
  <c r="F9" i="19"/>
  <c r="F29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19" i="17"/>
  <c r="F17" i="17"/>
  <c r="F16" i="17"/>
  <c r="F15" i="17"/>
  <c r="F14" i="17"/>
  <c r="F13" i="17"/>
  <c r="F12" i="17"/>
  <c r="F11" i="17"/>
  <c r="F10" i="17"/>
  <c r="F9" i="17"/>
  <c r="F29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30" i="15"/>
  <c r="F29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19" i="14"/>
  <c r="F17" i="14"/>
  <c r="F16" i="14"/>
  <c r="F15" i="14"/>
  <c r="F14" i="14"/>
  <c r="F13" i="14"/>
  <c r="F12" i="14"/>
  <c r="F11" i="14"/>
  <c r="F10" i="14"/>
  <c r="F9" i="14"/>
  <c r="F30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19" i="12"/>
  <c r="F17" i="12"/>
  <c r="F16" i="12"/>
  <c r="F15" i="12"/>
  <c r="F14" i="12"/>
  <c r="F13" i="12"/>
  <c r="F12" i="12"/>
  <c r="F11" i="12"/>
  <c r="F10" i="12"/>
  <c r="F9" i="12"/>
  <c r="F30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19" i="10"/>
  <c r="F17" i="10"/>
  <c r="F16" i="10"/>
  <c r="F15" i="10"/>
  <c r="F14" i="10"/>
  <c r="F13" i="10"/>
  <c r="F12" i="10"/>
  <c r="F11" i="10"/>
  <c r="F10" i="10"/>
  <c r="F9" i="10"/>
  <c r="F30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19" i="8"/>
  <c r="F17" i="8"/>
  <c r="F16" i="8"/>
  <c r="F15" i="8"/>
  <c r="F14" i="8"/>
  <c r="F13" i="8"/>
  <c r="F12" i="8"/>
  <c r="F11" i="8"/>
  <c r="F10" i="8"/>
  <c r="F9" i="8"/>
  <c r="F30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29" l="1"/>
  <c r="D20" i="29" s="1"/>
  <c r="F20" i="29" s="1"/>
  <c r="F18" i="29" s="1"/>
  <c r="F8" i="30"/>
  <c r="D30" i="30" s="1"/>
  <c r="F30" i="30" s="1"/>
  <c r="F28" i="30" s="1"/>
  <c r="F8" i="31"/>
  <c r="D20" i="31" s="1"/>
  <c r="F20" i="31" s="1"/>
  <c r="F18" i="31"/>
  <c r="F8" i="10"/>
  <c r="D20" i="10" s="1"/>
  <c r="F20" i="10" s="1"/>
  <c r="F18" i="10" s="1"/>
  <c r="F8" i="19"/>
  <c r="F8" i="24"/>
  <c r="D30" i="24" s="1"/>
  <c r="F30" i="24" s="1"/>
  <c r="F28" i="24" s="1"/>
  <c r="F8" i="27"/>
  <c r="D20" i="27" s="1"/>
  <c r="F20" i="27" s="1"/>
  <c r="F8" i="28"/>
  <c r="D30" i="28" s="1"/>
  <c r="F30" i="28" s="1"/>
  <c r="F28" i="28" s="1"/>
  <c r="F18" i="27"/>
  <c r="F8" i="26"/>
  <c r="D30" i="26" s="1"/>
  <c r="F30" i="26" s="1"/>
  <c r="F28" i="26" s="1"/>
  <c r="F18" i="25"/>
  <c r="F8" i="23"/>
  <c r="D20" i="23" s="1"/>
  <c r="F20" i="23" s="1"/>
  <c r="F18" i="23" s="1"/>
  <c r="F8" i="22"/>
  <c r="D30" i="22" s="1"/>
  <c r="F30" i="22" s="1"/>
  <c r="F28" i="22" s="1"/>
  <c r="F8" i="21"/>
  <c r="D20" i="21" s="1"/>
  <c r="F20" i="21" s="1"/>
  <c r="F18" i="21" s="1"/>
  <c r="F8" i="20"/>
  <c r="D30" i="20" s="1"/>
  <c r="F30" i="20" s="1"/>
  <c r="F28" i="20" s="1"/>
  <c r="F8" i="18"/>
  <c r="F8" i="17"/>
  <c r="D20" i="17" s="1"/>
  <c r="F20" i="17" s="1"/>
  <c r="F18" i="17" s="1"/>
  <c r="F8" i="16"/>
  <c r="D30" i="16" s="1"/>
  <c r="F30" i="16" s="1"/>
  <c r="F28" i="16" s="1"/>
  <c r="F8" i="15"/>
  <c r="D31" i="15" s="1"/>
  <c r="F31" i="15" s="1"/>
  <c r="F28" i="15" s="1"/>
  <c r="F8" i="14"/>
  <c r="D20" i="14" s="1"/>
  <c r="F20" i="14" s="1"/>
  <c r="F18" i="14" s="1"/>
  <c r="F8" i="13"/>
  <c r="D31" i="13" s="1"/>
  <c r="F31" i="13" s="1"/>
  <c r="F29" i="13" s="1"/>
  <c r="F8" i="12"/>
  <c r="D20" i="12" s="1"/>
  <c r="F20" i="12" s="1"/>
  <c r="F18" i="12" s="1"/>
  <c r="F8" i="11"/>
  <c r="D31" i="11" s="1"/>
  <c r="F31" i="11" s="1"/>
  <c r="F29" i="11" s="1"/>
  <c r="F8" i="9"/>
  <c r="D31" i="9" s="1"/>
  <c r="F31" i="9" s="1"/>
  <c r="F29" i="9" s="1"/>
  <c r="F8" i="8"/>
  <c r="D20" i="8" s="1"/>
  <c r="F20" i="8" s="1"/>
  <c r="F18" i="8" s="1"/>
  <c r="F8" i="6"/>
  <c r="D31" i="6" s="1"/>
  <c r="F31" i="6" s="1"/>
  <c r="F29" i="6" s="1"/>
  <c r="F22" i="5"/>
  <c r="F19" i="5"/>
  <c r="F17" i="5"/>
  <c r="F16" i="5"/>
  <c r="F15" i="5"/>
  <c r="F14" i="5"/>
  <c r="F13" i="5"/>
  <c r="F12" i="5"/>
  <c r="F11" i="5"/>
  <c r="F10" i="5"/>
  <c r="F9" i="5"/>
  <c r="F33" i="4"/>
  <c r="F30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D30" i="18" l="1"/>
  <c r="F30" i="18" s="1"/>
  <c r="F28" i="18" s="1"/>
  <c r="D33" i="18"/>
  <c r="F33" i="18" s="1"/>
  <c r="F31" i="18" s="1"/>
  <c r="D20" i="19"/>
  <c r="F20" i="19" s="1"/>
  <c r="F18" i="19" s="1"/>
  <c r="D23" i="19"/>
  <c r="F23" i="19" s="1"/>
  <c r="F21" i="19" s="1"/>
  <c r="D23" i="21"/>
  <c r="F23" i="21" s="1"/>
  <c r="F21" i="21" s="1"/>
  <c r="D33" i="20"/>
  <c r="F33" i="20" s="1"/>
  <c r="F31" i="20" s="1"/>
  <c r="F8" i="5"/>
  <c r="D20" i="5" s="1"/>
  <c r="F20" i="5" s="1"/>
  <c r="F18" i="5" s="1"/>
  <c r="F8" i="4"/>
  <c r="D34" i="4" s="1"/>
  <c r="F34" i="4" s="1"/>
  <c r="F32" i="4" s="1"/>
  <c r="D23" i="5" l="1"/>
  <c r="F23" i="5" s="1"/>
  <c r="F21" i="5" s="1"/>
  <c r="D31" i="4"/>
  <c r="F31" i="4" s="1"/>
  <c r="F29" i="4" s="1"/>
  <c r="F10" i="3" l="1"/>
  <c r="F11" i="3"/>
  <c r="F12" i="3"/>
  <c r="F13" i="3"/>
  <c r="F14" i="3"/>
  <c r="F15" i="3"/>
  <c r="F16" i="3"/>
  <c r="F17" i="3"/>
  <c r="F9" i="3"/>
  <c r="F22" i="3"/>
  <c r="F19" i="3"/>
  <c r="F8" i="3" l="1"/>
  <c r="D23" i="3" s="1"/>
  <c r="F23" i="3" s="1"/>
  <c r="F21" i="3" s="1"/>
  <c r="F33" i="2"/>
  <c r="F30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9" i="2"/>
  <c r="D20" i="3" l="1"/>
  <c r="F20" i="3" s="1"/>
  <c r="F18" i="3" s="1"/>
  <c r="F8" i="2"/>
  <c r="D34" i="2" l="1"/>
  <c r="F34" i="2" s="1"/>
  <c r="F32" i="2" s="1"/>
  <c r="D31" i="2"/>
  <c r="F31" i="2" s="1"/>
  <c r="F29" i="2" s="1"/>
</calcChain>
</file>

<file path=xl/sharedStrings.xml><?xml version="1.0" encoding="utf-8"?>
<sst xmlns="http://schemas.openxmlformats.org/spreadsheetml/2006/main" count="1283" uniqueCount="136">
  <si>
    <t>LOWER MAKEFIELD TOWNSHIP, BUCKS COUNTY, PA</t>
  </si>
  <si>
    <t>SANITARY SEWER SYSTEM</t>
  </si>
  <si>
    <t>UNIT PRICES IN 2020 DOLLARS</t>
  </si>
  <si>
    <t>DESCRIPTION</t>
  </si>
  <si>
    <t>UNIT</t>
  </si>
  <si>
    <t>UNIT PRICE</t>
  </si>
  <si>
    <t>QTY/SYSTEM
UNIT</t>
  </si>
  <si>
    <t>PRICE SYSTEM</t>
  </si>
  <si>
    <t xml:space="preserve">Excavation, installation, and restoration for 8" diameter gravity sewer in roadways </t>
  </si>
  <si>
    <t xml:space="preserve">Excavate Trench (8' deep) </t>
  </si>
  <si>
    <t xml:space="preserve">CY </t>
  </si>
  <si>
    <t xml:space="preserve">Crushed stone bedding </t>
  </si>
  <si>
    <t xml:space="preserve">Compact bedding </t>
  </si>
  <si>
    <t xml:space="preserve">Backfill trench w/2A stone </t>
  </si>
  <si>
    <t xml:space="preserve">TN </t>
  </si>
  <si>
    <t xml:space="preserve">Compact fill material </t>
  </si>
  <si>
    <t>Sawcut pavement for excavation</t>
  </si>
  <si>
    <t xml:space="preserve">LF </t>
  </si>
  <si>
    <t xml:space="preserve">Dispose of excess fill material </t>
  </si>
  <si>
    <t xml:space="preserve">Temp paving (5' wide) </t>
  </si>
  <si>
    <t xml:space="preserve">SY </t>
  </si>
  <si>
    <t xml:space="preserve">Temp paving hauling </t>
  </si>
  <si>
    <t xml:space="preserve">Pressure testing </t>
  </si>
  <si>
    <t xml:space="preserve">Televising </t>
  </si>
  <si>
    <t>Sawcut pavement for final restoration</t>
  </si>
  <si>
    <t xml:space="preserve">Excavate (7' W x 8.5" D x 1' L) </t>
  </si>
  <si>
    <t xml:space="preserve">Dispose of excess material </t>
  </si>
  <si>
    <t xml:space="preserve">Compact trench surfface </t>
  </si>
  <si>
    <t xml:space="preserve">1.5" Wearing course (7' wide) </t>
  </si>
  <si>
    <t xml:space="preserve">3" Binder course (7' wide) </t>
  </si>
  <si>
    <t xml:space="preserve">4" Base course (7' wide) </t>
  </si>
  <si>
    <t xml:space="preserve">Seal </t>
  </si>
  <si>
    <t xml:space="preserve">Hauling </t>
  </si>
  <si>
    <t>8" VCP gravity main located in roadways</t>
  </si>
  <si>
    <t>8" VCP</t>
  </si>
  <si>
    <t>Excavation, installation, and restoration</t>
  </si>
  <si>
    <t>LS</t>
  </si>
  <si>
    <t>8" PVC gravity main located in roadways</t>
  </si>
  <si>
    <t>8" SDR-35 PVC</t>
  </si>
  <si>
    <t xml:space="preserve">Excavation, installation, and restoration for 8" diameter gravity sewer out of roadways </t>
  </si>
  <si>
    <t xml:space="preserve">Backfill trench w/suitable materials </t>
  </si>
  <si>
    <t xml:space="preserve">Finish grading &amp; seeding </t>
  </si>
  <si>
    <t>8" VCP gravity main located out of roadways</t>
  </si>
  <si>
    <t xml:space="preserve">8" VCP </t>
  </si>
  <si>
    <t xml:space="preserve">Excavation, installation, and restoration  </t>
  </si>
  <si>
    <t>8" PVC gravity main located out of roadways</t>
  </si>
  <si>
    <t xml:space="preserve">Excavation, installation, and restoration for 10" diameter gravity sewer in roadways </t>
  </si>
  <si>
    <t>10" VCP gravity main located in roadways</t>
  </si>
  <si>
    <t>10" VCP</t>
  </si>
  <si>
    <t>10" CIP gravity main located in roadways</t>
  </si>
  <si>
    <t>10" CIP</t>
  </si>
  <si>
    <t xml:space="preserve">Excavation, installation, and restoration for 10" diameter gravity sewer out of roadways </t>
  </si>
  <si>
    <t>10" VCP gravity main located out of roadways</t>
  </si>
  <si>
    <t xml:space="preserve">10" VCP </t>
  </si>
  <si>
    <t>10" CIP gravity main located out of roadways</t>
  </si>
  <si>
    <t xml:space="preserve">10" CIP </t>
  </si>
  <si>
    <t xml:space="preserve">Excavation, installation, and restoration for 12" diameter gravity sewer in roadways </t>
  </si>
  <si>
    <t>12" VCP gravity main located in roadways</t>
  </si>
  <si>
    <t>12" VCP</t>
  </si>
  <si>
    <t xml:space="preserve">Excavation, installation, and restoration for 12" diameter gravity sewer out of roadways </t>
  </si>
  <si>
    <t>12" VCP gravity main located out of roadways</t>
  </si>
  <si>
    <t xml:space="preserve">12" VCP </t>
  </si>
  <si>
    <t xml:space="preserve">Excavation, installation, and restoration for 15" diameter gravity sewer in roadways </t>
  </si>
  <si>
    <t>15" PVC gravity main located in roadways</t>
  </si>
  <si>
    <t>15" SDR-26</t>
  </si>
  <si>
    <t xml:space="preserve">Excavation, installation, and restoration for 15" diameter gravity sewer out of roadways </t>
  </si>
  <si>
    <t>15" PVC gravity main located out of roadways</t>
  </si>
  <si>
    <t xml:space="preserve">Excavation, installation, and restoration for 27" diameter gravity sewer in roadways </t>
  </si>
  <si>
    <t>27" RCP gravity main located in roadways</t>
  </si>
  <si>
    <t>27" RCP</t>
  </si>
  <si>
    <t xml:space="preserve">Excavation, installation, and restoration for 27" diameter gravity sewer out of roadways </t>
  </si>
  <si>
    <t>27" RCP gravity main located out of roadways</t>
  </si>
  <si>
    <t xml:space="preserve">Excavation, installation, and restoration for 30" diameter gravity sewer in roadways </t>
  </si>
  <si>
    <t>30" RCP gravity main located in roadways</t>
  </si>
  <si>
    <t>30" RCP</t>
  </si>
  <si>
    <t xml:space="preserve">  </t>
  </si>
  <si>
    <t xml:space="preserve">Excavation, installation, and restoration for 30" diameter gravity sewer out of roadways </t>
  </si>
  <si>
    <t>30" RCP gravity main located out of roadways</t>
  </si>
  <si>
    <t xml:space="preserve">Excavation, installation, and restoration for 6" diameter lateral sewer </t>
  </si>
  <si>
    <t xml:space="preserve">Excavate Trench (6' deep) </t>
  </si>
  <si>
    <t xml:space="preserve">Compact trench surface </t>
  </si>
  <si>
    <t xml:space="preserve">6" PVC lateral sewer </t>
  </si>
  <si>
    <t>6" PVC (20 ft assumed)</t>
  </si>
  <si>
    <t>6" PVC Cleanout</t>
  </si>
  <si>
    <t>EA</t>
  </si>
  <si>
    <t xml:space="preserve">Excavation, installation, and restoration for 2" diameter forcemain in roadways </t>
  </si>
  <si>
    <t xml:space="preserve">Excavate Trench (4.83' deep) </t>
  </si>
  <si>
    <t xml:space="preserve">Sawcut pavement </t>
  </si>
  <si>
    <t>2"  PVC forcemain located in roadways</t>
  </si>
  <si>
    <t>2" SDR 21</t>
  </si>
  <si>
    <t xml:space="preserve">Excavation, installation, and restoration for 2" diameter forcemain sewer out of roadways </t>
  </si>
  <si>
    <t>2" PVC forcemain located out of roadways</t>
  </si>
  <si>
    <t xml:space="preserve">Excavation, installation, and restoration for 4" diameter forcemain in roadways </t>
  </si>
  <si>
    <t>4" DIP forcemain located in roadways</t>
  </si>
  <si>
    <t xml:space="preserve">4" DIP </t>
  </si>
  <si>
    <t>4" CIP forcemain located in roadways</t>
  </si>
  <si>
    <t xml:space="preserve">4" CIP </t>
  </si>
  <si>
    <t xml:space="preserve">Excavation, installation, and restoration for 4" diameter forcemain sewer out of roadways </t>
  </si>
  <si>
    <t>4" DIP forcemain located out of roadways</t>
  </si>
  <si>
    <t>4" DIP</t>
  </si>
  <si>
    <t>4" CIP forcemain located out of roadways</t>
  </si>
  <si>
    <t>4" CIP</t>
  </si>
  <si>
    <t xml:space="preserve">Excavation, installation, and restoration for 6" diameter forcemain in roadways </t>
  </si>
  <si>
    <t>6" DIP forcemain located in roadways</t>
  </si>
  <si>
    <t xml:space="preserve">6" DIP </t>
  </si>
  <si>
    <t>6" CIP forcemain located in roadways</t>
  </si>
  <si>
    <t xml:space="preserve">6" CIP </t>
  </si>
  <si>
    <t xml:space="preserve">Excavation, installation, and restoration for 6" diameter forcemain sewer out of roadways </t>
  </si>
  <si>
    <t>6" DIP forcemain located out of roadways</t>
  </si>
  <si>
    <t>6" DIP</t>
  </si>
  <si>
    <t>6" CIP forcemain located out of roadways</t>
  </si>
  <si>
    <t>6" CIP</t>
  </si>
  <si>
    <t xml:space="preserve">Excavation, installation, and restoration for 8" diameter forcemain in roadways </t>
  </si>
  <si>
    <t>8" CIP forcemain located in roadways</t>
  </si>
  <si>
    <t xml:space="preserve">8" CIP </t>
  </si>
  <si>
    <t xml:space="preserve">Excavation, installation, and restoration for 8" diameter forcemain sewer out of roadways </t>
  </si>
  <si>
    <t>8" CIP forcemain located out of roadways</t>
  </si>
  <si>
    <t>8" CIP</t>
  </si>
  <si>
    <t xml:space="preserve">Excavation, installation, and restoration for 10" diameter forcemain in roadways </t>
  </si>
  <si>
    <t>10" CIP forcemain located in roadways</t>
  </si>
  <si>
    <t>10" CIP forcemain located out of roadways</t>
  </si>
  <si>
    <t xml:space="preserve">Excavation, installation, and restoration for 12" diameter forcemain in roadways </t>
  </si>
  <si>
    <t>12" DIP forcemain located in roadways</t>
  </si>
  <si>
    <t xml:space="preserve">12" DIP </t>
  </si>
  <si>
    <t>12" DIP forcemain located out of roadways</t>
  </si>
  <si>
    <t>12" DIP</t>
  </si>
  <si>
    <t xml:space="preserve">Excavation, installation, and restoration for 1.5" diameter low pressure sewer in roadways </t>
  </si>
  <si>
    <t>1.5"  PVC low pressure sewer located in roadways</t>
  </si>
  <si>
    <t>1.5" SDR-21</t>
  </si>
  <si>
    <t xml:space="preserve">Excavation, installation, and restoration for 1.5" diameter low pressure sewer out of roadways </t>
  </si>
  <si>
    <t>1.5" PVC low pressure sewer located out of roadways</t>
  </si>
  <si>
    <t xml:space="preserve">Excavation, installation, and restoration for 2" diameter low pressure sewer in roadways </t>
  </si>
  <si>
    <t>2"  PVC low pressure sewer located in roadways</t>
  </si>
  <si>
    <t>2" SDR-21</t>
  </si>
  <si>
    <t xml:space="preserve">Excavation, installation, and restoration for 2" diameter low pressure sewer out of roadways </t>
  </si>
  <si>
    <t>2" PVC low pressure sewer located out of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</si>
</sst>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m\ d\,\ yyyy"/>
    <numFmt numFmtId="165" formatCode="0.000"/>
    <numFmt numFmtId="166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4" fillId="0" borderId="0" xfId="2" applyFont="1"/>
    <xf numFmtId="3" fontId="6" fillId="0" borderId="10" xfId="2" applyNumberFormat="1" applyFont="1" applyBorder="1" applyAlignment="1">
      <alignment horizontal="center"/>
    </xf>
    <xf numFmtId="44" fontId="6" fillId="0" borderId="13" xfId="3" applyFont="1" applyBorder="1" applyAlignment="1">
      <alignment horizontal="center" vertical="center"/>
    </xf>
    <xf numFmtId="0" fontId="7" fillId="0" borderId="0" xfId="3" applyNumberFormat="1" applyFont="1" applyFill="1" applyBorder="1" applyAlignment="1">
      <alignment horizontal="center" vertical="center"/>
    </xf>
    <xf numFmtId="44" fontId="6" fillId="0" borderId="10" xfId="1" applyFont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6" fontId="6" fillId="0" borderId="10" xfId="2" applyNumberFormat="1" applyFont="1" applyBorder="1" applyAlignment="1">
      <alignment horizontal="center"/>
    </xf>
    <xf numFmtId="0" fontId="8" fillId="0" borderId="12" xfId="2" applyFont="1" applyBorder="1"/>
    <xf numFmtId="0" fontId="8" fillId="0" borderId="14" xfId="2" applyFont="1" applyBorder="1"/>
    <xf numFmtId="3" fontId="6" fillId="0" borderId="15" xfId="2" applyNumberFormat="1" applyFont="1" applyBorder="1" applyAlignment="1">
      <alignment horizontal="center"/>
    </xf>
    <xf numFmtId="44" fontId="6" fillId="0" borderId="15" xfId="1" applyFont="1" applyBorder="1" applyAlignment="1">
      <alignment horizontal="center"/>
    </xf>
    <xf numFmtId="166" fontId="6" fillId="0" borderId="15" xfId="2" applyNumberFormat="1" applyFont="1" applyBorder="1" applyAlignment="1">
      <alignment horizontal="center"/>
    </xf>
    <xf numFmtId="44" fontId="6" fillId="0" borderId="16" xfId="3" applyFont="1" applyBorder="1" applyAlignment="1">
      <alignment horizontal="center" vertical="center"/>
    </xf>
    <xf numFmtId="165" fontId="6" fillId="0" borderId="15" xfId="1" applyNumberFormat="1" applyFont="1" applyBorder="1" applyAlignment="1">
      <alignment horizontal="center"/>
    </xf>
    <xf numFmtId="44" fontId="3" fillId="2" borderId="20" xfId="3" applyFont="1" applyFill="1" applyBorder="1" applyAlignment="1">
      <alignment horizontal="center" vertical="center"/>
    </xf>
    <xf numFmtId="2" fontId="3" fillId="2" borderId="20" xfId="3" applyNumberFormat="1" applyFont="1" applyFill="1" applyBorder="1"/>
    <xf numFmtId="44" fontId="3" fillId="2" borderId="23" xfId="3" applyFont="1" applyFill="1" applyBorder="1" applyAlignment="1">
      <alignment horizontal="center" vertical="center"/>
    </xf>
    <xf numFmtId="0" fontId="2" fillId="0" borderId="0" xfId="2" applyAlignment="1">
      <alignment horizontal="left"/>
    </xf>
    <xf numFmtId="0" fontId="7" fillId="0" borderId="0" xfId="3" applyNumberFormat="1" applyFont="1" applyFill="1" applyBorder="1" applyAlignment="1">
      <alignment horizontal="left" vertical="center"/>
    </xf>
    <xf numFmtId="44" fontId="3" fillId="2" borderId="20" xfId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5" fillId="2" borderId="17" xfId="2" applyFont="1" applyFill="1" applyBorder="1" applyAlignment="1">
      <alignment horizontal="left"/>
    </xf>
    <xf numFmtId="0" fontId="5" fillId="2" borderId="18" xfId="2" applyFont="1" applyFill="1" applyBorder="1" applyAlignment="1">
      <alignment horizontal="left"/>
    </xf>
    <xf numFmtId="0" fontId="5" fillId="2" borderId="19" xfId="2" applyFont="1" applyFill="1" applyBorder="1" applyAlignment="1">
      <alignment horizontal="left"/>
    </xf>
    <xf numFmtId="0" fontId="3" fillId="0" borderId="11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left"/>
    </xf>
    <xf numFmtId="0" fontId="3" fillId="2" borderId="25" xfId="2" applyFont="1" applyFill="1" applyBorder="1" applyAlignment="1">
      <alignment horizontal="left"/>
    </xf>
    <xf numFmtId="164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3" fillId="0" borderId="12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left"/>
    </xf>
    <xf numFmtId="0" fontId="5" fillId="2" borderId="22" xfId="2" applyFont="1" applyFill="1" applyBorder="1" applyAlignment="1">
      <alignment horizontal="left"/>
    </xf>
  </cellXfs>
  <cellStyles count="4">
    <cellStyle name="Currency" xfId="1" builtinId="4"/>
    <cellStyle name="Currency 2" xfId="3" xr:uid="{57AA27FA-858F-4127-A505-156B22D11478}"/>
    <cellStyle name="Normal" xfId="0" builtinId="0"/>
    <cellStyle name="Normal 2" xfId="2" xr:uid="{30B03593-CEDD-448D-B089-ECD7F77FA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9F46E-BE2D-4F5F-9AB6-29C80696EAD0}">
  <sheetPr>
    <pageSetUpPr fitToPage="1"/>
  </sheetPr>
  <dimension ref="B1:M34"/>
  <sheetViews>
    <sheetView view="pageBreakPreview" zoomScale="70" zoomScaleNormal="70" zoomScaleSheetLayoutView="70" workbookViewId="0">
      <selection activeCell="F33" sqref="F33:F34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8</v>
      </c>
      <c r="C8" s="38"/>
      <c r="D8" s="38"/>
      <c r="E8" s="38"/>
      <c r="F8" s="18">
        <f>SUM(F9:F28)</f>
        <v>115.00469000000001</v>
      </c>
    </row>
    <row r="9" spans="2:13" ht="18" x14ac:dyDescent="0.25">
      <c r="B9" s="10" t="s">
        <v>9</v>
      </c>
      <c r="C9" s="4" t="s">
        <v>10</v>
      </c>
      <c r="D9" s="7">
        <v>6.48</v>
      </c>
      <c r="E9" s="8">
        <v>1.4810000000000001</v>
      </c>
      <c r="F9" s="5">
        <f>D9*E9</f>
        <v>9.5968800000000005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0.14799999999999999</v>
      </c>
      <c r="F10" s="5">
        <f t="shared" ref="F10:F28" si="0">D10*E10</f>
        <v>6.4379999999999997</v>
      </c>
      <c r="G10" s="2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1.7829999999999999</v>
      </c>
      <c r="F12" s="5">
        <f t="shared" si="0"/>
        <v>17.829999999999998</v>
      </c>
      <c r="G12" s="6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"/>
    </row>
    <row r="14" spans="2:13" ht="18" x14ac:dyDescent="0.25">
      <c r="B14" s="10" t="s">
        <v>16</v>
      </c>
      <c r="C14" s="4" t="s">
        <v>17</v>
      </c>
      <c r="D14" s="7">
        <v>4.66</v>
      </c>
      <c r="E14" s="8">
        <v>2</v>
      </c>
      <c r="F14" s="5">
        <f t="shared" si="0"/>
        <v>9.32</v>
      </c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1.4810000000000001</v>
      </c>
      <c r="F15" s="5">
        <f t="shared" si="0"/>
        <v>14.217600000000001</v>
      </c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</row>
    <row r="19" spans="2:7" ht="18" x14ac:dyDescent="0.25">
      <c r="B19" s="10" t="s">
        <v>23</v>
      </c>
      <c r="C19" s="4" t="s">
        <v>17</v>
      </c>
      <c r="D19" s="7">
        <v>2</v>
      </c>
      <c r="E19" s="8">
        <v>1</v>
      </c>
      <c r="F19" s="5">
        <f t="shared" si="0"/>
        <v>2</v>
      </c>
    </row>
    <row r="20" spans="2:7" ht="18" x14ac:dyDescent="0.25">
      <c r="B20" s="10" t="s">
        <v>24</v>
      </c>
      <c r="C20" s="4" t="s">
        <v>17</v>
      </c>
      <c r="D20" s="7">
        <v>4.66</v>
      </c>
      <c r="E20" s="8">
        <v>2</v>
      </c>
      <c r="F20" s="5">
        <f t="shared" si="0"/>
        <v>9.32</v>
      </c>
    </row>
    <row r="21" spans="2:7" ht="18" x14ac:dyDescent="0.25">
      <c r="B21" s="10" t="s">
        <v>25</v>
      </c>
      <c r="C21" s="4" t="s">
        <v>10</v>
      </c>
      <c r="D21" s="7">
        <v>6.35</v>
      </c>
      <c r="E21" s="8">
        <v>0.184</v>
      </c>
      <c r="F21" s="5">
        <f t="shared" si="0"/>
        <v>1.1683999999999999</v>
      </c>
    </row>
    <row r="22" spans="2:7" ht="18" x14ac:dyDescent="0.25">
      <c r="B22" s="10" t="s">
        <v>26</v>
      </c>
      <c r="C22" s="4" t="s">
        <v>10</v>
      </c>
      <c r="D22" s="7">
        <v>9.6</v>
      </c>
      <c r="E22" s="8">
        <v>0.184</v>
      </c>
      <c r="F22" s="5">
        <f t="shared" si="0"/>
        <v>1.7664</v>
      </c>
      <c r="G22" s="2"/>
    </row>
    <row r="23" spans="2:7" ht="18" x14ac:dyDescent="0.25">
      <c r="B23" s="10" t="s">
        <v>27</v>
      </c>
      <c r="C23" s="4" t="s">
        <v>10</v>
      </c>
      <c r="D23" s="7">
        <v>3.72</v>
      </c>
      <c r="E23" s="8">
        <v>0.129</v>
      </c>
      <c r="F23" s="5">
        <f t="shared" si="0"/>
        <v>0.47988000000000003</v>
      </c>
      <c r="G23" s="2"/>
    </row>
    <row r="24" spans="2:7" ht="18" x14ac:dyDescent="0.25">
      <c r="B24" s="10" t="s">
        <v>28</v>
      </c>
      <c r="C24" s="4" t="s">
        <v>20</v>
      </c>
      <c r="D24" s="7">
        <v>7.7</v>
      </c>
      <c r="E24" s="8">
        <v>0.77800000000000002</v>
      </c>
      <c r="F24" s="5">
        <f t="shared" si="0"/>
        <v>5.9906000000000006</v>
      </c>
      <c r="G24" s="2"/>
    </row>
    <row r="25" spans="2:7" ht="18" x14ac:dyDescent="0.25">
      <c r="B25" s="10" t="s">
        <v>29</v>
      </c>
      <c r="C25" s="4" t="s">
        <v>20</v>
      </c>
      <c r="D25" s="7">
        <v>13.45</v>
      </c>
      <c r="E25" s="8">
        <v>0.77800000000000002</v>
      </c>
      <c r="F25" s="5">
        <f t="shared" si="0"/>
        <v>10.4641</v>
      </c>
      <c r="G25" s="6"/>
    </row>
    <row r="26" spans="2:7" ht="18" x14ac:dyDescent="0.25">
      <c r="B26" s="10" t="s">
        <v>30</v>
      </c>
      <c r="C26" s="4" t="s">
        <v>20</v>
      </c>
      <c r="D26" s="7">
        <v>18</v>
      </c>
      <c r="E26" s="8">
        <v>0.77800000000000002</v>
      </c>
      <c r="F26" s="5">
        <f t="shared" si="0"/>
        <v>14.004000000000001</v>
      </c>
      <c r="G26" s="2"/>
    </row>
    <row r="27" spans="2:7" ht="18" x14ac:dyDescent="0.25">
      <c r="B27" s="10" t="s">
        <v>31</v>
      </c>
      <c r="C27" s="4" t="s">
        <v>20</v>
      </c>
      <c r="D27" s="7">
        <v>3.01</v>
      </c>
      <c r="E27" s="8">
        <v>0.111</v>
      </c>
      <c r="F27" s="5">
        <f t="shared" si="0"/>
        <v>0.33410999999999996</v>
      </c>
    </row>
    <row r="28" spans="2:7" ht="18.75" thickBot="1" x14ac:dyDescent="0.3">
      <c r="B28" s="11" t="s">
        <v>32</v>
      </c>
      <c r="C28" s="12" t="s">
        <v>10</v>
      </c>
      <c r="D28" s="13">
        <v>9.6</v>
      </c>
      <c r="E28" s="16">
        <v>0.184</v>
      </c>
      <c r="F28" s="15">
        <f t="shared" si="0"/>
        <v>1.7664</v>
      </c>
    </row>
    <row r="29" spans="2:7" ht="18.75" thickBot="1" x14ac:dyDescent="0.3">
      <c r="B29" s="32" t="s">
        <v>33</v>
      </c>
      <c r="C29" s="33"/>
      <c r="D29" s="33"/>
      <c r="E29" s="34"/>
      <c r="F29" s="17">
        <f>SUM(F30:F31)</f>
        <v>140.00469000000001</v>
      </c>
    </row>
    <row r="30" spans="2:7" ht="18" x14ac:dyDescent="0.25">
      <c r="B30" s="10" t="s">
        <v>34</v>
      </c>
      <c r="C30" s="4" t="s">
        <v>17</v>
      </c>
      <c r="D30" s="7">
        <v>25</v>
      </c>
      <c r="E30" s="9">
        <v>1</v>
      </c>
      <c r="F30" s="5">
        <f>D30*E30</f>
        <v>25</v>
      </c>
    </row>
    <row r="31" spans="2:7" ht="18.75" thickBot="1" x14ac:dyDescent="0.3">
      <c r="B31" s="10" t="s">
        <v>35</v>
      </c>
      <c r="C31" s="4" t="s">
        <v>36</v>
      </c>
      <c r="D31" s="7">
        <f>$F$8</f>
        <v>115.00469000000001</v>
      </c>
      <c r="E31" s="9">
        <v>1</v>
      </c>
      <c r="F31" s="5">
        <f>D31*E31</f>
        <v>115.00469000000001</v>
      </c>
    </row>
    <row r="32" spans="2:7" ht="18.75" thickBot="1" x14ac:dyDescent="0.3">
      <c r="B32" s="32" t="s">
        <v>37</v>
      </c>
      <c r="C32" s="33"/>
      <c r="D32" s="33"/>
      <c r="E32" s="34"/>
      <c r="F32" s="17">
        <f>SUM(F33:F34)</f>
        <v>130.00469000000001</v>
      </c>
    </row>
    <row r="33" spans="2:6" ht="18" x14ac:dyDescent="0.25">
      <c r="B33" s="10" t="s">
        <v>38</v>
      </c>
      <c r="C33" s="4" t="s">
        <v>17</v>
      </c>
      <c r="D33" s="7">
        <v>15</v>
      </c>
      <c r="E33" s="9">
        <v>1</v>
      </c>
      <c r="F33" s="5">
        <f>D33*E33</f>
        <v>15</v>
      </c>
    </row>
    <row r="34" spans="2:6" ht="18.75" thickBot="1" x14ac:dyDescent="0.3">
      <c r="B34" s="11" t="s">
        <v>35</v>
      </c>
      <c r="C34" s="12" t="s">
        <v>36</v>
      </c>
      <c r="D34" s="13">
        <f>$F$8</f>
        <v>115.00469000000001</v>
      </c>
      <c r="E34" s="14">
        <v>1</v>
      </c>
      <c r="F34" s="15">
        <f>D34*E34</f>
        <v>115.00469000000001</v>
      </c>
    </row>
  </sheetData>
  <mergeCells count="12">
    <mergeCell ref="B2:F2"/>
    <mergeCell ref="B3:F3"/>
    <mergeCell ref="B4:F4"/>
    <mergeCell ref="B29:E29"/>
    <mergeCell ref="B32:E32"/>
    <mergeCell ref="F6:F7"/>
    <mergeCell ref="B8:E8"/>
    <mergeCell ref="B5:F5"/>
    <mergeCell ref="B6:B7"/>
    <mergeCell ref="C6:C7"/>
    <mergeCell ref="D6:D7"/>
    <mergeCell ref="E6:E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A759-F81B-4E27-A885-8489700DE3CE}">
  <sheetPr>
    <pageSetUpPr fitToPage="1"/>
  </sheetPr>
  <dimension ref="B1:F20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16384" width="15.85546875" style="1"/>
  </cols>
  <sheetData>
    <row r="1" spans="2:6" ht="20.25" customHeight="1" thickBot="1" x14ac:dyDescent="0.25"/>
    <row r="2" spans="2:6" ht="18" x14ac:dyDescent="0.25">
      <c r="B2" s="23" t="s">
        <v>0</v>
      </c>
      <c r="C2" s="24"/>
      <c r="D2" s="24"/>
      <c r="E2" s="24"/>
      <c r="F2" s="25"/>
    </row>
    <row r="3" spans="2:6" ht="18" x14ac:dyDescent="0.25">
      <c r="B3" s="26" t="s">
        <v>1</v>
      </c>
      <c r="C3" s="27"/>
      <c r="D3" s="27"/>
      <c r="E3" s="27"/>
      <c r="F3" s="28"/>
    </row>
    <row r="4" spans="2:6" ht="15" customHeight="1" x14ac:dyDescent="0.25">
      <c r="B4" s="29" t="s">
        <v>2</v>
      </c>
      <c r="C4" s="30"/>
      <c r="D4" s="30"/>
      <c r="E4" s="30"/>
      <c r="F4" s="31"/>
    </row>
    <row r="5" spans="2:6" ht="15" customHeight="1" thickBot="1" x14ac:dyDescent="0.3">
      <c r="B5" s="39"/>
      <c r="C5" s="40"/>
      <c r="D5" s="40"/>
      <c r="E5" s="40"/>
      <c r="F5" s="41"/>
    </row>
    <row r="6" spans="2:6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</row>
    <row r="7" spans="2:6" s="3" customFormat="1" ht="18" customHeight="1" thickBot="1" x14ac:dyDescent="0.3">
      <c r="B7" s="42"/>
      <c r="C7" s="43"/>
      <c r="D7" s="43"/>
      <c r="E7" s="43"/>
      <c r="F7" s="36"/>
    </row>
    <row r="8" spans="2:6" ht="18" x14ac:dyDescent="0.25">
      <c r="B8" s="46" t="s">
        <v>70</v>
      </c>
      <c r="C8" s="47"/>
      <c r="D8" s="47"/>
      <c r="E8" s="47"/>
      <c r="F8" s="19">
        <f>SUM(F9:F17)</f>
        <v>45.004390000000001</v>
      </c>
    </row>
    <row r="9" spans="2:6" ht="18" x14ac:dyDescent="0.25">
      <c r="B9" s="10" t="s">
        <v>9</v>
      </c>
      <c r="C9" s="4" t="s">
        <v>10</v>
      </c>
      <c r="D9" s="7">
        <v>6.48</v>
      </c>
      <c r="E9" s="9">
        <v>1.4810000000000001</v>
      </c>
      <c r="F9" s="5">
        <f>D9*E9</f>
        <v>9.5968800000000005</v>
      </c>
    </row>
    <row r="10" spans="2:6" ht="18" x14ac:dyDescent="0.25">
      <c r="B10" s="10" t="s">
        <v>11</v>
      </c>
      <c r="C10" s="4" t="s">
        <v>10</v>
      </c>
      <c r="D10" s="7">
        <v>43.5</v>
      </c>
      <c r="E10" s="9">
        <v>0.38600000000000001</v>
      </c>
      <c r="F10" s="5">
        <f t="shared" ref="F10:F17" si="0">D10*E10</f>
        <v>16.791</v>
      </c>
    </row>
    <row r="11" spans="2:6" ht="18" x14ac:dyDescent="0.25">
      <c r="B11" s="10" t="s">
        <v>12</v>
      </c>
      <c r="C11" s="4" t="s">
        <v>10</v>
      </c>
      <c r="D11" s="7">
        <v>3.72</v>
      </c>
      <c r="E11" s="9">
        <v>5.8000000000000003E-2</v>
      </c>
      <c r="F11" s="5">
        <f t="shared" si="0"/>
        <v>0.21576000000000004</v>
      </c>
    </row>
    <row r="12" spans="2:6" ht="18" x14ac:dyDescent="0.25">
      <c r="B12" s="10" t="s">
        <v>40</v>
      </c>
      <c r="C12" s="4" t="s">
        <v>10</v>
      </c>
      <c r="D12" s="7">
        <v>3.03</v>
      </c>
      <c r="E12" s="9">
        <v>1.0489999999999999</v>
      </c>
      <c r="F12" s="5">
        <f t="shared" si="0"/>
        <v>3.1784699999999995</v>
      </c>
    </row>
    <row r="13" spans="2:6" ht="18" x14ac:dyDescent="0.25">
      <c r="B13" s="10" t="s">
        <v>15</v>
      </c>
      <c r="C13" s="4" t="s">
        <v>10</v>
      </c>
      <c r="D13" s="7">
        <v>3.72</v>
      </c>
      <c r="E13" s="9">
        <v>9.2999999999999999E-2</v>
      </c>
      <c r="F13" s="5">
        <f t="shared" si="0"/>
        <v>0.34595999999999999</v>
      </c>
    </row>
    <row r="14" spans="2:6" ht="18" x14ac:dyDescent="0.25">
      <c r="B14" s="10" t="s">
        <v>18</v>
      </c>
      <c r="C14" s="4" t="s">
        <v>10</v>
      </c>
      <c r="D14" s="7">
        <v>9.6</v>
      </c>
      <c r="E14" s="9">
        <v>0.497</v>
      </c>
      <c r="F14" s="5">
        <f t="shared" si="0"/>
        <v>4.7711999999999994</v>
      </c>
    </row>
    <row r="15" spans="2:6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6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1.111</v>
      </c>
      <c r="F17" s="5">
        <f t="shared" si="0"/>
        <v>4.3551199999999994</v>
      </c>
    </row>
    <row r="18" spans="2:6" ht="18.75" thickBot="1" x14ac:dyDescent="0.3">
      <c r="B18" s="32" t="s">
        <v>71</v>
      </c>
      <c r="C18" s="33"/>
      <c r="D18" s="33"/>
      <c r="E18" s="34"/>
      <c r="F18" s="17">
        <f>SUM(F19:F20)</f>
        <v>110.00439</v>
      </c>
    </row>
    <row r="19" spans="2:6" ht="18" x14ac:dyDescent="0.25">
      <c r="B19" s="10" t="s">
        <v>69</v>
      </c>
      <c r="C19" s="4" t="s">
        <v>17</v>
      </c>
      <c r="D19" s="7">
        <v>65</v>
      </c>
      <c r="E19" s="9">
        <v>1</v>
      </c>
      <c r="F19" s="5">
        <f>D19*E19</f>
        <v>65</v>
      </c>
    </row>
    <row r="20" spans="2:6" ht="18.75" thickBot="1" x14ac:dyDescent="0.3">
      <c r="B20" s="11" t="s">
        <v>44</v>
      </c>
      <c r="C20" s="12" t="s">
        <v>36</v>
      </c>
      <c r="D20" s="13">
        <f>$F$8</f>
        <v>45.004390000000001</v>
      </c>
      <c r="E20" s="14">
        <v>1</v>
      </c>
      <c r="F20" s="15">
        <f>D20*E20</f>
        <v>45.004390000000001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A6C9-94BA-4654-B139-6E464F16AEFC}">
  <sheetPr>
    <pageSetUpPr fitToPage="1"/>
  </sheetPr>
  <dimension ref="B1:M36"/>
  <sheetViews>
    <sheetView view="pageBreakPreview" zoomScale="70" zoomScaleNormal="70" zoomScaleSheetLayoutView="70" workbookViewId="0">
      <selection activeCell="F9" sqref="F9:F28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72</v>
      </c>
      <c r="C8" s="38"/>
      <c r="D8" s="38"/>
      <c r="E8" s="38"/>
      <c r="F8" s="22">
        <f>SUM(F9:F28)</f>
        <v>224.99528999999998</v>
      </c>
    </row>
    <row r="9" spans="2:13" ht="18" x14ac:dyDescent="0.25">
      <c r="B9" s="10" t="s">
        <v>9</v>
      </c>
      <c r="C9" s="4" t="s">
        <v>10</v>
      </c>
      <c r="D9" s="7">
        <v>6.48</v>
      </c>
      <c r="E9" s="8">
        <v>1.4810000000000001</v>
      </c>
      <c r="F9" s="5">
        <f>D9*E9</f>
        <v>9.5968800000000005</v>
      </c>
      <c r="G9" s="20"/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2.61</v>
      </c>
      <c r="F10" s="5">
        <f t="shared" ref="F10:F28" si="0">D10*E10</f>
        <v>113.535</v>
      </c>
      <c r="G10" s="20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0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1.9850000000000001</v>
      </c>
      <c r="F12" s="5">
        <f t="shared" si="0"/>
        <v>19.850000000000001</v>
      </c>
      <c r="G12" s="21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0"/>
    </row>
    <row r="14" spans="2:13" ht="18" x14ac:dyDescent="0.25">
      <c r="B14" s="10" t="s">
        <v>16</v>
      </c>
      <c r="C14" s="4" t="s">
        <v>17</v>
      </c>
      <c r="D14" s="7">
        <v>4.66</v>
      </c>
      <c r="E14" s="8">
        <v>2</v>
      </c>
      <c r="F14" s="5">
        <f t="shared" si="0"/>
        <v>9.32</v>
      </c>
      <c r="G14" s="20"/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1.554</v>
      </c>
      <c r="F15" s="5">
        <f t="shared" si="0"/>
        <v>14.9184</v>
      </c>
      <c r="G15" s="20"/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  <c r="G16" s="20"/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  <c r="G17" s="20"/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  <c r="G18" s="20"/>
    </row>
    <row r="19" spans="2:7" ht="18" x14ac:dyDescent="0.25">
      <c r="B19" s="10" t="s">
        <v>23</v>
      </c>
      <c r="C19" s="4" t="s">
        <v>17</v>
      </c>
      <c r="D19" s="7">
        <v>2</v>
      </c>
      <c r="E19" s="8">
        <v>1</v>
      </c>
      <c r="F19" s="5">
        <f t="shared" si="0"/>
        <v>2</v>
      </c>
      <c r="G19" s="20"/>
    </row>
    <row r="20" spans="2:7" ht="18" x14ac:dyDescent="0.25">
      <c r="B20" s="10" t="s">
        <v>24</v>
      </c>
      <c r="C20" s="4" t="s">
        <v>17</v>
      </c>
      <c r="D20" s="7">
        <v>4.66</v>
      </c>
      <c r="E20" s="8">
        <v>2</v>
      </c>
      <c r="F20" s="5">
        <f t="shared" si="0"/>
        <v>9.32</v>
      </c>
      <c r="G20" s="20"/>
    </row>
    <row r="21" spans="2:7" ht="18" x14ac:dyDescent="0.25">
      <c r="B21" s="10" t="s">
        <v>25</v>
      </c>
      <c r="C21" s="4" t="s">
        <v>10</v>
      </c>
      <c r="D21" s="7">
        <v>6.35</v>
      </c>
      <c r="E21" s="8">
        <v>0.184</v>
      </c>
      <c r="F21" s="5">
        <f t="shared" si="0"/>
        <v>1.1683999999999999</v>
      </c>
      <c r="G21" s="20"/>
    </row>
    <row r="22" spans="2:7" ht="18" x14ac:dyDescent="0.25">
      <c r="B22" s="10" t="s">
        <v>26</v>
      </c>
      <c r="C22" s="4" t="s">
        <v>10</v>
      </c>
      <c r="D22" s="7">
        <v>9.6</v>
      </c>
      <c r="E22" s="8">
        <v>0.20200000000000001</v>
      </c>
      <c r="F22" s="5">
        <f t="shared" si="0"/>
        <v>1.9392</v>
      </c>
      <c r="G22" s="20"/>
    </row>
    <row r="23" spans="2:7" ht="18" x14ac:dyDescent="0.25">
      <c r="B23" s="10" t="s">
        <v>27</v>
      </c>
      <c r="C23" s="4" t="s">
        <v>10</v>
      </c>
      <c r="D23" s="7">
        <v>3.72</v>
      </c>
      <c r="E23" s="8">
        <v>0.129</v>
      </c>
      <c r="F23" s="5">
        <f t="shared" si="0"/>
        <v>0.47988000000000003</v>
      </c>
      <c r="G23" s="20"/>
    </row>
    <row r="24" spans="2:7" ht="18" x14ac:dyDescent="0.25">
      <c r="B24" s="10" t="s">
        <v>28</v>
      </c>
      <c r="C24" s="4" t="s">
        <v>20</v>
      </c>
      <c r="D24" s="7">
        <v>7.7</v>
      </c>
      <c r="E24" s="8">
        <v>0.77800000000000002</v>
      </c>
      <c r="F24" s="5">
        <f t="shared" si="0"/>
        <v>5.9906000000000006</v>
      </c>
      <c r="G24" s="20"/>
    </row>
    <row r="25" spans="2:7" ht="18" x14ac:dyDescent="0.25">
      <c r="B25" s="10" t="s">
        <v>29</v>
      </c>
      <c r="C25" s="4" t="s">
        <v>20</v>
      </c>
      <c r="D25" s="7">
        <v>13.45</v>
      </c>
      <c r="E25" s="8">
        <v>0.77800000000000002</v>
      </c>
      <c r="F25" s="5">
        <f t="shared" si="0"/>
        <v>10.4641</v>
      </c>
      <c r="G25" s="21"/>
    </row>
    <row r="26" spans="2:7" ht="18" x14ac:dyDescent="0.25">
      <c r="B26" s="10" t="s">
        <v>30</v>
      </c>
      <c r="C26" s="4" t="s">
        <v>20</v>
      </c>
      <c r="D26" s="7">
        <v>18</v>
      </c>
      <c r="E26" s="8">
        <v>0.77800000000000002</v>
      </c>
      <c r="F26" s="5">
        <f t="shared" si="0"/>
        <v>14.004000000000001</v>
      </c>
      <c r="G26" s="20"/>
    </row>
    <row r="27" spans="2:7" ht="18" x14ac:dyDescent="0.25">
      <c r="B27" s="10" t="s">
        <v>31</v>
      </c>
      <c r="C27" s="4" t="s">
        <v>20</v>
      </c>
      <c r="D27" s="7">
        <v>3.01</v>
      </c>
      <c r="E27" s="8">
        <v>0.111</v>
      </c>
      <c r="F27" s="5">
        <f t="shared" si="0"/>
        <v>0.33410999999999996</v>
      </c>
      <c r="G27" s="20"/>
    </row>
    <row r="28" spans="2:7" ht="18.75" thickBot="1" x14ac:dyDescent="0.3">
      <c r="B28" s="11" t="s">
        <v>32</v>
      </c>
      <c r="C28" s="12" t="s">
        <v>10</v>
      </c>
      <c r="D28" s="13">
        <v>9.6</v>
      </c>
      <c r="E28" s="16">
        <v>0.184</v>
      </c>
      <c r="F28" s="15">
        <f t="shared" si="0"/>
        <v>1.7664</v>
      </c>
      <c r="G28" s="20"/>
    </row>
    <row r="29" spans="2:7" ht="18.75" thickBot="1" x14ac:dyDescent="0.3">
      <c r="B29" s="32" t="s">
        <v>73</v>
      </c>
      <c r="C29" s="33"/>
      <c r="D29" s="33"/>
      <c r="E29" s="34"/>
      <c r="F29" s="17">
        <f>SUM(F30:F31)</f>
        <v>299.99528999999995</v>
      </c>
    </row>
    <row r="30" spans="2:7" ht="18" x14ac:dyDescent="0.25">
      <c r="B30" s="10" t="s">
        <v>74</v>
      </c>
      <c r="C30" s="4" t="s">
        <v>17</v>
      </c>
      <c r="D30" s="7">
        <v>75</v>
      </c>
      <c r="E30" s="9">
        <v>1</v>
      </c>
      <c r="F30" s="5">
        <f>D30*E30</f>
        <v>75</v>
      </c>
    </row>
    <row r="31" spans="2:7" ht="18.75" thickBot="1" x14ac:dyDescent="0.3">
      <c r="B31" s="11" t="s">
        <v>35</v>
      </c>
      <c r="C31" s="12" t="s">
        <v>36</v>
      </c>
      <c r="D31" s="13">
        <f>$F$8</f>
        <v>224.99528999999998</v>
      </c>
      <c r="E31" s="14">
        <v>1</v>
      </c>
      <c r="F31" s="15">
        <f>D31*E31</f>
        <v>224.99528999999998</v>
      </c>
    </row>
    <row r="36" spans="7:7" x14ac:dyDescent="0.2">
      <c r="G36" s="1" t="s">
        <v>75</v>
      </c>
    </row>
  </sheetData>
  <mergeCells count="11">
    <mergeCell ref="B8:E8"/>
    <mergeCell ref="B29:E29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A080-B52D-4111-8F0B-EDD5C7A4334C}">
  <sheetPr>
    <pageSetUpPr fitToPage="1"/>
  </sheetPr>
  <dimension ref="B1:G20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21.7109375" style="1" customWidth="1"/>
    <col min="8" max="16384" width="15.85546875" style="1"/>
  </cols>
  <sheetData>
    <row r="1" spans="2:7" ht="20.25" customHeight="1" thickBot="1" x14ac:dyDescent="0.25"/>
    <row r="2" spans="2:7" ht="18" x14ac:dyDescent="0.25">
      <c r="B2" s="23" t="s">
        <v>0</v>
      </c>
      <c r="C2" s="24"/>
      <c r="D2" s="24"/>
      <c r="E2" s="24"/>
      <c r="F2" s="25"/>
    </row>
    <row r="3" spans="2:7" ht="18" x14ac:dyDescent="0.25">
      <c r="B3" s="26" t="s">
        <v>1</v>
      </c>
      <c r="C3" s="27"/>
      <c r="D3" s="27"/>
      <c r="E3" s="27"/>
      <c r="F3" s="28"/>
    </row>
    <row r="4" spans="2:7" ht="15" customHeight="1" x14ac:dyDescent="0.25">
      <c r="B4" s="29" t="s">
        <v>2</v>
      </c>
      <c r="C4" s="30"/>
      <c r="D4" s="30"/>
      <c r="E4" s="30"/>
      <c r="F4" s="31"/>
    </row>
    <row r="5" spans="2:7" ht="15" customHeight="1" thickBot="1" x14ac:dyDescent="0.3">
      <c r="B5" s="39"/>
      <c r="C5" s="40"/>
      <c r="D5" s="40"/>
      <c r="E5" s="40"/>
      <c r="F5" s="41"/>
    </row>
    <row r="6" spans="2:7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</row>
    <row r="7" spans="2:7" s="3" customFormat="1" ht="18" customHeight="1" thickBot="1" x14ac:dyDescent="0.3">
      <c r="B7" s="42"/>
      <c r="C7" s="43"/>
      <c r="D7" s="43"/>
      <c r="E7" s="43"/>
      <c r="F7" s="36"/>
      <c r="G7" s="1"/>
    </row>
    <row r="8" spans="2:7" ht="18" x14ac:dyDescent="0.25">
      <c r="B8" s="46" t="s">
        <v>76</v>
      </c>
      <c r="C8" s="47"/>
      <c r="D8" s="47"/>
      <c r="E8" s="47"/>
      <c r="F8" s="19">
        <f>SUM(F9:F17)</f>
        <v>47.004340000000006</v>
      </c>
    </row>
    <row r="9" spans="2:7" ht="18" x14ac:dyDescent="0.25">
      <c r="B9" s="10" t="s">
        <v>9</v>
      </c>
      <c r="C9" s="4" t="s">
        <v>10</v>
      </c>
      <c r="D9" s="7">
        <v>6.48</v>
      </c>
      <c r="E9" s="9">
        <v>1.4810000000000001</v>
      </c>
      <c r="F9" s="5">
        <f>D9*E9</f>
        <v>9.5968800000000005</v>
      </c>
    </row>
    <row r="10" spans="2:7" ht="18" x14ac:dyDescent="0.25">
      <c r="B10" s="10" t="s">
        <v>11</v>
      </c>
      <c r="C10" s="4" t="s">
        <v>10</v>
      </c>
      <c r="D10" s="7">
        <v>43.5</v>
      </c>
      <c r="E10" s="9">
        <v>0.4269</v>
      </c>
      <c r="F10" s="5">
        <f t="shared" ref="F10:F17" si="0">D10*E10</f>
        <v>18.570150000000002</v>
      </c>
    </row>
    <row r="11" spans="2:7" ht="18" x14ac:dyDescent="0.25">
      <c r="B11" s="10" t="s">
        <v>12</v>
      </c>
      <c r="C11" s="4" t="s">
        <v>10</v>
      </c>
      <c r="D11" s="7">
        <v>3.72</v>
      </c>
      <c r="E11" s="9">
        <v>5.8000000000000003E-2</v>
      </c>
      <c r="F11" s="5">
        <f t="shared" si="0"/>
        <v>0.21576000000000004</v>
      </c>
    </row>
    <row r="12" spans="2:7" ht="18" x14ac:dyDescent="0.25">
      <c r="B12" s="10" t="s">
        <v>40</v>
      </c>
      <c r="C12" s="4" t="s">
        <v>10</v>
      </c>
      <c r="D12" s="7">
        <v>3.03</v>
      </c>
      <c r="E12" s="9">
        <v>1.0489999999999999</v>
      </c>
      <c r="F12" s="5">
        <f t="shared" si="0"/>
        <v>3.1784699999999995</v>
      </c>
    </row>
    <row r="13" spans="2:7" ht="18" x14ac:dyDescent="0.25">
      <c r="B13" s="10" t="s">
        <v>15</v>
      </c>
      <c r="C13" s="4" t="s">
        <v>10</v>
      </c>
      <c r="D13" s="7">
        <v>3.72</v>
      </c>
      <c r="E13" s="9">
        <v>9.2999999999999999E-2</v>
      </c>
      <c r="F13" s="5">
        <f t="shared" si="0"/>
        <v>0.34595999999999999</v>
      </c>
    </row>
    <row r="14" spans="2:7" ht="18" x14ac:dyDescent="0.25">
      <c r="B14" s="10" t="s">
        <v>18</v>
      </c>
      <c r="C14" s="4" t="s">
        <v>10</v>
      </c>
      <c r="D14" s="7">
        <v>9.6</v>
      </c>
      <c r="E14" s="9">
        <v>0.52</v>
      </c>
      <c r="F14" s="5">
        <f t="shared" si="0"/>
        <v>4.992</v>
      </c>
    </row>
    <row r="15" spans="2:7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7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1.111</v>
      </c>
      <c r="F17" s="5">
        <f t="shared" si="0"/>
        <v>4.3551199999999994</v>
      </c>
    </row>
    <row r="18" spans="2:6" ht="18.75" thickBot="1" x14ac:dyDescent="0.3">
      <c r="B18" s="32" t="s">
        <v>77</v>
      </c>
      <c r="C18" s="33"/>
      <c r="D18" s="33"/>
      <c r="E18" s="34"/>
      <c r="F18" s="17">
        <f>SUM(F19:F20)</f>
        <v>122.00434000000001</v>
      </c>
    </row>
    <row r="19" spans="2:6" ht="18" x14ac:dyDescent="0.25">
      <c r="B19" s="10" t="s">
        <v>74</v>
      </c>
      <c r="C19" s="4" t="s">
        <v>17</v>
      </c>
      <c r="D19" s="7">
        <v>75</v>
      </c>
      <c r="E19" s="9">
        <v>1</v>
      </c>
      <c r="F19" s="5">
        <f>D19*E19</f>
        <v>75</v>
      </c>
    </row>
    <row r="20" spans="2:6" ht="18.75" thickBot="1" x14ac:dyDescent="0.3">
      <c r="B20" s="11" t="s">
        <v>44</v>
      </c>
      <c r="C20" s="12" t="s">
        <v>36</v>
      </c>
      <c r="D20" s="13">
        <f>$F$8</f>
        <v>47.004340000000006</v>
      </c>
      <c r="E20" s="14">
        <v>1</v>
      </c>
      <c r="F20" s="15">
        <f>D20*E20</f>
        <v>47.004340000000006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C5513-FCE3-431D-BCA2-40C002FC54AB}">
  <sheetPr>
    <pageSetUpPr fitToPage="1"/>
  </sheetPr>
  <dimension ref="B1:M31"/>
  <sheetViews>
    <sheetView view="pageBreakPreview" zoomScale="70" zoomScaleNormal="70" zoomScaleSheetLayoutView="70" workbookViewId="0">
      <selection activeCell="F9" sqref="F9:F2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78</v>
      </c>
      <c r="C8" s="38"/>
      <c r="D8" s="38"/>
      <c r="E8" s="38"/>
      <c r="F8" s="22">
        <f>SUM(F9:F27)</f>
        <v>99.999410000000012</v>
      </c>
    </row>
    <row r="9" spans="2:13" ht="18" x14ac:dyDescent="0.25">
      <c r="B9" s="10" t="s">
        <v>79</v>
      </c>
      <c r="C9" s="4" t="s">
        <v>10</v>
      </c>
      <c r="D9" s="7">
        <v>6.35</v>
      </c>
      <c r="E9" s="8">
        <v>1.111</v>
      </c>
      <c r="F9" s="5">
        <f>D9*E9</f>
        <v>7.0548499999999992</v>
      </c>
      <c r="G9" s="20"/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0.129</v>
      </c>
      <c r="F10" s="5">
        <f t="shared" ref="F10:F27" si="0">D10*E10</f>
        <v>5.6115000000000004</v>
      </c>
      <c r="G10" s="20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0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1.3169999999999999</v>
      </c>
      <c r="F12" s="5">
        <f t="shared" si="0"/>
        <v>13.17</v>
      </c>
      <c r="G12" s="21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0"/>
    </row>
    <row r="14" spans="2:13" ht="18" x14ac:dyDescent="0.25">
      <c r="B14" s="10" t="s">
        <v>16</v>
      </c>
      <c r="C14" s="4" t="s">
        <v>17</v>
      </c>
      <c r="D14" s="7">
        <v>4.66</v>
      </c>
      <c r="E14" s="8">
        <v>2</v>
      </c>
      <c r="F14" s="5">
        <f t="shared" si="0"/>
        <v>9.32</v>
      </c>
      <c r="G14" s="20"/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1.111</v>
      </c>
      <c r="F15" s="5">
        <f t="shared" si="0"/>
        <v>10.6656</v>
      </c>
      <c r="G15" s="20"/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0.41699999999999998</v>
      </c>
      <c r="F16" s="5">
        <f t="shared" si="0"/>
        <v>4.2742499999999994</v>
      </c>
      <c r="G16" s="20"/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  <c r="G17" s="20"/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  <c r="G18" s="20"/>
    </row>
    <row r="19" spans="2:7" ht="18" x14ac:dyDescent="0.25">
      <c r="B19" s="10" t="s">
        <v>24</v>
      </c>
      <c r="C19" s="4" t="s">
        <v>17</v>
      </c>
      <c r="D19" s="7">
        <v>4.66</v>
      </c>
      <c r="E19" s="8">
        <v>2</v>
      </c>
      <c r="F19" s="5">
        <f t="shared" si="0"/>
        <v>9.32</v>
      </c>
      <c r="G19" s="20"/>
    </row>
    <row r="20" spans="2:7" ht="18" x14ac:dyDescent="0.25">
      <c r="B20" s="10" t="s">
        <v>25</v>
      </c>
      <c r="C20" s="4" t="s">
        <v>17</v>
      </c>
      <c r="D20" s="7">
        <v>6.35</v>
      </c>
      <c r="E20" s="8">
        <v>0.184</v>
      </c>
      <c r="F20" s="5">
        <f t="shared" si="0"/>
        <v>1.1683999999999999</v>
      </c>
      <c r="G20" s="20"/>
    </row>
    <row r="21" spans="2:7" ht="18" x14ac:dyDescent="0.25">
      <c r="B21" s="10" t="s">
        <v>26</v>
      </c>
      <c r="C21" s="4" t="s">
        <v>10</v>
      </c>
      <c r="D21" s="7">
        <v>9.6</v>
      </c>
      <c r="E21" s="8">
        <v>0.184</v>
      </c>
      <c r="F21" s="5">
        <f t="shared" si="0"/>
        <v>1.7664</v>
      </c>
      <c r="G21" s="20"/>
    </row>
    <row r="22" spans="2:7" ht="18" x14ac:dyDescent="0.25">
      <c r="B22" s="10" t="s">
        <v>80</v>
      </c>
      <c r="C22" s="4" t="s">
        <v>10</v>
      </c>
      <c r="D22" s="7">
        <v>3.72</v>
      </c>
      <c r="E22" s="8">
        <v>0.129</v>
      </c>
      <c r="F22" s="5">
        <f t="shared" si="0"/>
        <v>0.47988000000000003</v>
      </c>
      <c r="G22" s="20"/>
    </row>
    <row r="23" spans="2:7" ht="18" x14ac:dyDescent="0.25">
      <c r="B23" s="10" t="s">
        <v>28</v>
      </c>
      <c r="C23" s="4" t="s">
        <v>10</v>
      </c>
      <c r="D23" s="7">
        <v>7.7</v>
      </c>
      <c r="E23" s="8">
        <v>0.77800000000000002</v>
      </c>
      <c r="F23" s="5">
        <f t="shared" si="0"/>
        <v>5.9906000000000006</v>
      </c>
      <c r="G23" s="20"/>
    </row>
    <row r="24" spans="2:7" ht="18" x14ac:dyDescent="0.25">
      <c r="B24" s="10" t="s">
        <v>29</v>
      </c>
      <c r="C24" s="4" t="s">
        <v>20</v>
      </c>
      <c r="D24" s="7">
        <v>13.45</v>
      </c>
      <c r="E24" s="8">
        <v>0.77800000000000002</v>
      </c>
      <c r="F24" s="5">
        <f t="shared" si="0"/>
        <v>10.4641</v>
      </c>
      <c r="G24" s="20"/>
    </row>
    <row r="25" spans="2:7" ht="18" x14ac:dyDescent="0.25">
      <c r="B25" s="10" t="s">
        <v>30</v>
      </c>
      <c r="C25" s="4" t="s">
        <v>20</v>
      </c>
      <c r="D25" s="7">
        <v>18</v>
      </c>
      <c r="E25" s="8">
        <v>0.77800000000000002</v>
      </c>
      <c r="F25" s="5">
        <f t="shared" si="0"/>
        <v>14.004000000000001</v>
      </c>
      <c r="G25" s="21"/>
    </row>
    <row r="26" spans="2:7" ht="18" x14ac:dyDescent="0.25">
      <c r="B26" s="10" t="s">
        <v>31</v>
      </c>
      <c r="C26" s="4" t="s">
        <v>20</v>
      </c>
      <c r="D26" s="7">
        <v>3.01</v>
      </c>
      <c r="E26" s="8">
        <v>0.111</v>
      </c>
      <c r="F26" s="5">
        <f t="shared" si="0"/>
        <v>0.33410999999999996</v>
      </c>
      <c r="G26" s="20"/>
    </row>
    <row r="27" spans="2:7" ht="18.75" thickBot="1" x14ac:dyDescent="0.3">
      <c r="B27" s="10" t="s">
        <v>32</v>
      </c>
      <c r="C27" s="4" t="s">
        <v>20</v>
      </c>
      <c r="D27" s="7">
        <v>9.6</v>
      </c>
      <c r="E27" s="8">
        <v>0.184</v>
      </c>
      <c r="F27" s="5">
        <f t="shared" si="0"/>
        <v>1.7664</v>
      </c>
      <c r="G27" s="20"/>
    </row>
    <row r="28" spans="2:7" ht="18.75" thickBot="1" x14ac:dyDescent="0.3">
      <c r="B28" s="32" t="s">
        <v>81</v>
      </c>
      <c r="C28" s="33"/>
      <c r="D28" s="33"/>
      <c r="E28" s="34"/>
      <c r="F28" s="17">
        <f>SUM(F29:F31)</f>
        <v>749.99941000000001</v>
      </c>
    </row>
    <row r="29" spans="2:7" ht="18" x14ac:dyDescent="0.25">
      <c r="B29" s="10" t="s">
        <v>82</v>
      </c>
      <c r="C29" s="4" t="s">
        <v>17</v>
      </c>
      <c r="D29" s="7">
        <v>20</v>
      </c>
      <c r="E29" s="9">
        <v>20</v>
      </c>
      <c r="F29" s="5">
        <f>D29*E29</f>
        <v>400</v>
      </c>
    </row>
    <row r="30" spans="2:7" ht="18" x14ac:dyDescent="0.25">
      <c r="B30" s="10" t="s">
        <v>83</v>
      </c>
      <c r="C30" s="4" t="s">
        <v>84</v>
      </c>
      <c r="D30" s="7">
        <v>250</v>
      </c>
      <c r="E30" s="9">
        <v>1</v>
      </c>
      <c r="F30" s="5">
        <f>D30*E30</f>
        <v>250</v>
      </c>
    </row>
    <row r="31" spans="2:7" ht="18.75" thickBot="1" x14ac:dyDescent="0.3">
      <c r="B31" s="11" t="s">
        <v>35</v>
      </c>
      <c r="C31" s="12" t="s">
        <v>36</v>
      </c>
      <c r="D31" s="13">
        <f>$F$8</f>
        <v>99.999410000000012</v>
      </c>
      <c r="E31" s="14">
        <v>1</v>
      </c>
      <c r="F31" s="15">
        <f>D31*E31</f>
        <v>99.999410000000012</v>
      </c>
    </row>
  </sheetData>
  <mergeCells count="11">
    <mergeCell ref="B8:E8"/>
    <mergeCell ref="B28:E2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ECA0-74A3-449F-8CF5-F361EBCCB229}">
  <sheetPr>
    <pageSetUpPr fitToPage="1"/>
  </sheetPr>
  <dimension ref="B1:M30"/>
  <sheetViews>
    <sheetView view="pageBreakPreview" zoomScale="70" zoomScaleNormal="70" zoomScaleSheetLayoutView="70" workbookViewId="0">
      <selection activeCell="F9" sqref="F9:F2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85</v>
      </c>
      <c r="C8" s="38"/>
      <c r="D8" s="38"/>
      <c r="E8" s="38"/>
      <c r="F8" s="22">
        <f>SUM(F9:F27)</f>
        <v>95.003330000000005</v>
      </c>
    </row>
    <row r="9" spans="2:13" ht="18" x14ac:dyDescent="0.25">
      <c r="B9" s="10" t="s">
        <v>86</v>
      </c>
      <c r="C9" s="4" t="s">
        <v>10</v>
      </c>
      <c r="D9" s="7">
        <v>6.38</v>
      </c>
      <c r="E9" s="8">
        <v>0.89400000000000002</v>
      </c>
      <c r="F9" s="5">
        <f>D9*E9</f>
        <v>5.7037199999999997</v>
      </c>
      <c r="G9" s="20"/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0.11</v>
      </c>
      <c r="F10" s="5">
        <f t="shared" ref="F10:F27" si="0">D10*E10</f>
        <v>4.7850000000000001</v>
      </c>
      <c r="G10" s="20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0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1.101</v>
      </c>
      <c r="F12" s="5">
        <f t="shared" si="0"/>
        <v>11.01</v>
      </c>
      <c r="G12" s="21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0"/>
    </row>
    <row r="14" spans="2:13" ht="18" x14ac:dyDescent="0.25">
      <c r="B14" s="10" t="s">
        <v>87</v>
      </c>
      <c r="C14" s="4" t="s">
        <v>17</v>
      </c>
      <c r="D14" s="7">
        <v>4.66</v>
      </c>
      <c r="E14" s="8">
        <v>2</v>
      </c>
      <c r="F14" s="5">
        <f t="shared" si="0"/>
        <v>9.32</v>
      </c>
      <c r="G14" s="20"/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0.89400000000000002</v>
      </c>
      <c r="F15" s="5">
        <f t="shared" si="0"/>
        <v>8.5823999999999998</v>
      </c>
      <c r="G15" s="20"/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  <c r="G16" s="20"/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  <c r="G17" s="20"/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  <c r="G18" s="20"/>
    </row>
    <row r="19" spans="2:7" ht="18" x14ac:dyDescent="0.25">
      <c r="B19" s="10" t="s">
        <v>87</v>
      </c>
      <c r="C19" s="4" t="s">
        <v>17</v>
      </c>
      <c r="D19" s="7">
        <v>4.66</v>
      </c>
      <c r="E19" s="8">
        <v>2</v>
      </c>
      <c r="F19" s="5">
        <f t="shared" si="0"/>
        <v>9.32</v>
      </c>
      <c r="G19" s="20"/>
    </row>
    <row r="20" spans="2:7" ht="18" x14ac:dyDescent="0.25">
      <c r="B20" s="10" t="s">
        <v>25</v>
      </c>
      <c r="C20" s="4" t="s">
        <v>17</v>
      </c>
      <c r="D20" s="7">
        <v>6.35</v>
      </c>
      <c r="E20" s="8">
        <v>0.184</v>
      </c>
      <c r="F20" s="5">
        <f t="shared" si="0"/>
        <v>1.1683999999999999</v>
      </c>
      <c r="G20" s="20"/>
    </row>
    <row r="21" spans="2:7" ht="18" x14ac:dyDescent="0.25">
      <c r="B21" s="10" t="s">
        <v>26</v>
      </c>
      <c r="C21" s="4" t="s">
        <v>10</v>
      </c>
      <c r="D21" s="7">
        <v>9.6</v>
      </c>
      <c r="E21" s="8">
        <v>0.184</v>
      </c>
      <c r="F21" s="5">
        <f t="shared" si="0"/>
        <v>1.7664</v>
      </c>
      <c r="G21" s="20"/>
    </row>
    <row r="22" spans="2:7" ht="18" x14ac:dyDescent="0.25">
      <c r="B22" s="10" t="s">
        <v>27</v>
      </c>
      <c r="C22" s="4" t="s">
        <v>10</v>
      </c>
      <c r="D22" s="7">
        <v>3.72</v>
      </c>
      <c r="E22" s="8">
        <v>0.129</v>
      </c>
      <c r="F22" s="5">
        <f t="shared" si="0"/>
        <v>0.47988000000000003</v>
      </c>
      <c r="G22" s="20"/>
    </row>
    <row r="23" spans="2:7" ht="18" x14ac:dyDescent="0.25">
      <c r="B23" s="10" t="s">
        <v>28</v>
      </c>
      <c r="C23" s="4" t="s">
        <v>10</v>
      </c>
      <c r="D23" s="7">
        <v>7.7</v>
      </c>
      <c r="E23" s="8">
        <v>0.77800000000000002</v>
      </c>
      <c r="F23" s="5">
        <f t="shared" si="0"/>
        <v>5.9906000000000006</v>
      </c>
      <c r="G23" s="20"/>
    </row>
    <row r="24" spans="2:7" ht="18" x14ac:dyDescent="0.25">
      <c r="B24" s="10" t="s">
        <v>29</v>
      </c>
      <c r="C24" s="4" t="s">
        <v>20</v>
      </c>
      <c r="D24" s="7">
        <v>13.45</v>
      </c>
      <c r="E24" s="8">
        <v>0.77800000000000002</v>
      </c>
      <c r="F24" s="5">
        <f t="shared" si="0"/>
        <v>10.4641</v>
      </c>
      <c r="G24" s="20"/>
    </row>
    <row r="25" spans="2:7" ht="18" x14ac:dyDescent="0.25">
      <c r="B25" s="10" t="s">
        <v>30</v>
      </c>
      <c r="C25" s="4" t="s">
        <v>20</v>
      </c>
      <c r="D25" s="7">
        <v>18</v>
      </c>
      <c r="E25" s="8">
        <v>0.77800000000000002</v>
      </c>
      <c r="F25" s="5">
        <f t="shared" si="0"/>
        <v>14.004000000000001</v>
      </c>
      <c r="G25" s="21"/>
    </row>
    <row r="26" spans="2:7" ht="18" x14ac:dyDescent="0.25">
      <c r="B26" s="10" t="s">
        <v>31</v>
      </c>
      <c r="C26" s="4" t="s">
        <v>20</v>
      </c>
      <c r="D26" s="7">
        <v>3.01</v>
      </c>
      <c r="E26" s="8">
        <v>0.111</v>
      </c>
      <c r="F26" s="5">
        <f t="shared" si="0"/>
        <v>0.33410999999999996</v>
      </c>
      <c r="G26" s="20"/>
    </row>
    <row r="27" spans="2:7" ht="18.75" thickBot="1" x14ac:dyDescent="0.3">
      <c r="B27" s="10" t="s">
        <v>32</v>
      </c>
      <c r="C27" s="4" t="s">
        <v>20</v>
      </c>
      <c r="D27" s="7">
        <v>9.6</v>
      </c>
      <c r="E27" s="8">
        <v>0.184</v>
      </c>
      <c r="F27" s="5">
        <f t="shared" si="0"/>
        <v>1.7664</v>
      </c>
      <c r="G27" s="20"/>
    </row>
    <row r="28" spans="2:7" ht="18.75" thickBot="1" x14ac:dyDescent="0.3">
      <c r="B28" s="32" t="s">
        <v>88</v>
      </c>
      <c r="C28" s="33"/>
      <c r="D28" s="33"/>
      <c r="E28" s="34"/>
      <c r="F28" s="17">
        <f>SUM(F29:F30)</f>
        <v>125.00333000000001</v>
      </c>
    </row>
    <row r="29" spans="2:7" ht="18" x14ac:dyDescent="0.25">
      <c r="B29" s="10" t="s">
        <v>89</v>
      </c>
      <c r="C29" s="4" t="s">
        <v>17</v>
      </c>
      <c r="D29" s="7">
        <v>30</v>
      </c>
      <c r="E29" s="9">
        <v>1</v>
      </c>
      <c r="F29" s="5">
        <f>D29*E29</f>
        <v>30</v>
      </c>
    </row>
    <row r="30" spans="2:7" ht="18.75" thickBot="1" x14ac:dyDescent="0.3">
      <c r="B30" s="11" t="s">
        <v>35</v>
      </c>
      <c r="C30" s="12" t="s">
        <v>36</v>
      </c>
      <c r="D30" s="13">
        <f>$F$8</f>
        <v>95.003330000000005</v>
      </c>
      <c r="E30" s="14">
        <v>1</v>
      </c>
      <c r="F30" s="15">
        <f>D30*E30</f>
        <v>95.003330000000005</v>
      </c>
    </row>
  </sheetData>
  <mergeCells count="11">
    <mergeCell ref="B8:E8"/>
    <mergeCell ref="B28:E2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14A5-6B85-465B-A907-764519A8927E}">
  <sheetPr>
    <pageSetUpPr fitToPage="1"/>
  </sheetPr>
  <dimension ref="B1:M20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" x14ac:dyDescent="0.25">
      <c r="B8" s="46" t="s">
        <v>90</v>
      </c>
      <c r="C8" s="47"/>
      <c r="D8" s="47"/>
      <c r="E8" s="47"/>
      <c r="F8" s="19">
        <f>SUM(F9:F17)</f>
        <v>33.002670000000002</v>
      </c>
    </row>
    <row r="9" spans="2:13" ht="18" x14ac:dyDescent="0.25">
      <c r="B9" s="10" t="s">
        <v>86</v>
      </c>
      <c r="C9" s="4" t="s">
        <v>10</v>
      </c>
      <c r="D9" s="7">
        <v>6.48</v>
      </c>
      <c r="E9" s="8">
        <v>0.89400000000000002</v>
      </c>
      <c r="F9" s="5">
        <f>D9*E9</f>
        <v>5.79312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0.11</v>
      </c>
      <c r="F10" s="5">
        <f t="shared" ref="F10:F17" si="0">D10*E10</f>
        <v>4.7850000000000001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40</v>
      </c>
      <c r="C12" s="4" t="s">
        <v>10</v>
      </c>
      <c r="D12" s="7">
        <v>3.03</v>
      </c>
      <c r="E12" s="8">
        <v>1.101</v>
      </c>
      <c r="F12" s="5">
        <f t="shared" si="0"/>
        <v>3.3360299999999996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L13" s="2"/>
    </row>
    <row r="14" spans="2:13" ht="18" x14ac:dyDescent="0.25">
      <c r="B14" s="10" t="s">
        <v>18</v>
      </c>
      <c r="C14" s="4" t="s">
        <v>10</v>
      </c>
      <c r="D14" s="7">
        <v>9.6</v>
      </c>
      <c r="E14" s="9">
        <v>0.89400000000000002</v>
      </c>
      <c r="F14" s="5">
        <f t="shared" si="0"/>
        <v>8.5823999999999998</v>
      </c>
      <c r="L14" s="2"/>
    </row>
    <row r="15" spans="2:13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  <c r="L15" s="2"/>
    </row>
    <row r="16" spans="2:13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  <c r="L16" s="6"/>
    </row>
    <row r="17" spans="2:12" ht="18.75" thickBot="1" x14ac:dyDescent="0.3">
      <c r="B17" s="11" t="s">
        <v>41</v>
      </c>
      <c r="C17" s="12" t="s">
        <v>20</v>
      </c>
      <c r="D17" s="13">
        <v>3.92</v>
      </c>
      <c r="E17" s="14">
        <v>1.07</v>
      </c>
      <c r="F17" s="5">
        <f t="shared" si="0"/>
        <v>4.1943999999999999</v>
      </c>
      <c r="L17" s="2"/>
    </row>
    <row r="18" spans="2:12" ht="18.75" thickBot="1" x14ac:dyDescent="0.3">
      <c r="B18" s="32" t="s">
        <v>91</v>
      </c>
      <c r="C18" s="33"/>
      <c r="D18" s="33"/>
      <c r="E18" s="34"/>
      <c r="F18" s="17">
        <f>SUM(F19:F20)</f>
        <v>63.002670000000002</v>
      </c>
    </row>
    <row r="19" spans="2:12" ht="18" x14ac:dyDescent="0.25">
      <c r="B19" s="10" t="s">
        <v>89</v>
      </c>
      <c r="C19" s="4" t="s">
        <v>17</v>
      </c>
      <c r="D19" s="7">
        <v>30</v>
      </c>
      <c r="E19" s="9">
        <v>1</v>
      </c>
      <c r="F19" s="5">
        <f>D19*E19</f>
        <v>30</v>
      </c>
    </row>
    <row r="20" spans="2:12" ht="18.75" thickBot="1" x14ac:dyDescent="0.3">
      <c r="B20" s="11" t="s">
        <v>44</v>
      </c>
      <c r="C20" s="12" t="s">
        <v>36</v>
      </c>
      <c r="D20" s="13">
        <f>$F$8</f>
        <v>33.002670000000002</v>
      </c>
      <c r="E20" s="14">
        <v>1</v>
      </c>
      <c r="F20" s="15">
        <f>D20*E20</f>
        <v>33.002670000000002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5FEA-43ED-4E12-A5D7-985FE37C5A74}">
  <sheetPr>
    <pageSetUpPr fitToPage="1"/>
  </sheetPr>
  <dimension ref="B1:M33"/>
  <sheetViews>
    <sheetView view="pageBreakPreview" zoomScale="70" zoomScaleNormal="70" zoomScaleSheetLayoutView="70" workbookViewId="0">
      <selection activeCell="F9" sqref="F9:F2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92</v>
      </c>
      <c r="C8" s="38"/>
      <c r="D8" s="38"/>
      <c r="E8" s="38"/>
      <c r="F8" s="22">
        <f>SUM(F9:F27)</f>
        <v>95.003330000000005</v>
      </c>
    </row>
    <row r="9" spans="2:13" ht="18" x14ac:dyDescent="0.25">
      <c r="B9" s="10" t="s">
        <v>86</v>
      </c>
      <c r="C9" s="4" t="s">
        <v>10</v>
      </c>
      <c r="D9" s="7">
        <v>6.38</v>
      </c>
      <c r="E9" s="8">
        <v>0.89400000000000002</v>
      </c>
      <c r="F9" s="5">
        <f>D9*E9</f>
        <v>5.7037199999999997</v>
      </c>
      <c r="G9" s="20"/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0.11</v>
      </c>
      <c r="F10" s="5">
        <f t="shared" ref="F10:F27" si="0">D10*E10</f>
        <v>4.7850000000000001</v>
      </c>
      <c r="G10" s="20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0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1.101</v>
      </c>
      <c r="F12" s="5">
        <f t="shared" si="0"/>
        <v>11.01</v>
      </c>
      <c r="G12" s="21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0"/>
    </row>
    <row r="14" spans="2:13" ht="18" x14ac:dyDescent="0.25">
      <c r="B14" s="10" t="s">
        <v>87</v>
      </c>
      <c r="C14" s="4" t="s">
        <v>17</v>
      </c>
      <c r="D14" s="7">
        <v>4.66</v>
      </c>
      <c r="E14" s="8">
        <v>2</v>
      </c>
      <c r="F14" s="5">
        <f t="shared" si="0"/>
        <v>9.32</v>
      </c>
      <c r="G14" s="20"/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0.89400000000000002</v>
      </c>
      <c r="F15" s="5">
        <f t="shared" si="0"/>
        <v>8.5823999999999998</v>
      </c>
      <c r="G15" s="20"/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  <c r="G16" s="20"/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  <c r="G17" s="20"/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  <c r="G18" s="20"/>
    </row>
    <row r="19" spans="2:7" ht="18" x14ac:dyDescent="0.25">
      <c r="B19" s="10" t="s">
        <v>87</v>
      </c>
      <c r="C19" s="4" t="s">
        <v>17</v>
      </c>
      <c r="D19" s="7">
        <v>4.66</v>
      </c>
      <c r="E19" s="8">
        <v>2</v>
      </c>
      <c r="F19" s="5">
        <f t="shared" si="0"/>
        <v>9.32</v>
      </c>
      <c r="G19" s="20"/>
    </row>
    <row r="20" spans="2:7" ht="18" x14ac:dyDescent="0.25">
      <c r="B20" s="10" t="s">
        <v>25</v>
      </c>
      <c r="C20" s="4" t="s">
        <v>17</v>
      </c>
      <c r="D20" s="7">
        <v>6.35</v>
      </c>
      <c r="E20" s="8">
        <v>0.184</v>
      </c>
      <c r="F20" s="5">
        <f t="shared" si="0"/>
        <v>1.1683999999999999</v>
      </c>
      <c r="G20" s="20"/>
    </row>
    <row r="21" spans="2:7" ht="18" x14ac:dyDescent="0.25">
      <c r="B21" s="10" t="s">
        <v>26</v>
      </c>
      <c r="C21" s="4" t="s">
        <v>10</v>
      </c>
      <c r="D21" s="7">
        <v>9.6</v>
      </c>
      <c r="E21" s="8">
        <v>0.184</v>
      </c>
      <c r="F21" s="5">
        <f t="shared" si="0"/>
        <v>1.7664</v>
      </c>
      <c r="G21" s="20"/>
    </row>
    <row r="22" spans="2:7" ht="18" x14ac:dyDescent="0.25">
      <c r="B22" s="10" t="s">
        <v>27</v>
      </c>
      <c r="C22" s="4" t="s">
        <v>10</v>
      </c>
      <c r="D22" s="7">
        <v>3.72</v>
      </c>
      <c r="E22" s="8">
        <v>0.129</v>
      </c>
      <c r="F22" s="5">
        <f t="shared" si="0"/>
        <v>0.47988000000000003</v>
      </c>
      <c r="G22" s="20"/>
    </row>
    <row r="23" spans="2:7" ht="18" x14ac:dyDescent="0.25">
      <c r="B23" s="10" t="s">
        <v>28</v>
      </c>
      <c r="C23" s="4" t="s">
        <v>10</v>
      </c>
      <c r="D23" s="7">
        <v>7.7</v>
      </c>
      <c r="E23" s="8">
        <v>0.77800000000000002</v>
      </c>
      <c r="F23" s="5">
        <f t="shared" si="0"/>
        <v>5.9906000000000006</v>
      </c>
      <c r="G23" s="20"/>
    </row>
    <row r="24" spans="2:7" ht="18" x14ac:dyDescent="0.25">
      <c r="B24" s="10" t="s">
        <v>29</v>
      </c>
      <c r="C24" s="4" t="s">
        <v>20</v>
      </c>
      <c r="D24" s="7">
        <v>13.45</v>
      </c>
      <c r="E24" s="8">
        <v>0.77800000000000002</v>
      </c>
      <c r="F24" s="5">
        <f t="shared" si="0"/>
        <v>10.4641</v>
      </c>
      <c r="G24" s="20"/>
    </row>
    <row r="25" spans="2:7" ht="18" x14ac:dyDescent="0.25">
      <c r="B25" s="10" t="s">
        <v>30</v>
      </c>
      <c r="C25" s="4" t="s">
        <v>20</v>
      </c>
      <c r="D25" s="7">
        <v>18</v>
      </c>
      <c r="E25" s="8">
        <v>0.77800000000000002</v>
      </c>
      <c r="F25" s="5">
        <f t="shared" si="0"/>
        <v>14.004000000000001</v>
      </c>
      <c r="G25" s="21"/>
    </row>
    <row r="26" spans="2:7" ht="18" x14ac:dyDescent="0.25">
      <c r="B26" s="10" t="s">
        <v>31</v>
      </c>
      <c r="C26" s="4" t="s">
        <v>20</v>
      </c>
      <c r="D26" s="7">
        <v>3.01</v>
      </c>
      <c r="E26" s="8">
        <v>0.111</v>
      </c>
      <c r="F26" s="5">
        <f t="shared" si="0"/>
        <v>0.33410999999999996</v>
      </c>
      <c r="G26" s="20"/>
    </row>
    <row r="27" spans="2:7" ht="18.75" thickBot="1" x14ac:dyDescent="0.3">
      <c r="B27" s="10" t="s">
        <v>32</v>
      </c>
      <c r="C27" s="4" t="s">
        <v>20</v>
      </c>
      <c r="D27" s="7">
        <v>9.6</v>
      </c>
      <c r="E27" s="8">
        <v>0.184</v>
      </c>
      <c r="F27" s="5">
        <f t="shared" si="0"/>
        <v>1.7664</v>
      </c>
      <c r="G27" s="20"/>
    </row>
    <row r="28" spans="2:7" ht="18.75" thickBot="1" x14ac:dyDescent="0.3">
      <c r="B28" s="32" t="s">
        <v>93</v>
      </c>
      <c r="C28" s="33"/>
      <c r="D28" s="33"/>
      <c r="E28" s="34"/>
      <c r="F28" s="17">
        <f>SUM(F29:F30)</f>
        <v>135.00333000000001</v>
      </c>
    </row>
    <row r="29" spans="2:7" ht="18" x14ac:dyDescent="0.25">
      <c r="B29" s="10" t="s">
        <v>94</v>
      </c>
      <c r="C29" s="4" t="s">
        <v>17</v>
      </c>
      <c r="D29" s="7">
        <v>40</v>
      </c>
      <c r="E29" s="9">
        <v>1</v>
      </c>
      <c r="F29" s="5">
        <f>D29*E29</f>
        <v>40</v>
      </c>
    </row>
    <row r="30" spans="2:7" ht="18.75" thickBot="1" x14ac:dyDescent="0.3">
      <c r="B30" s="10" t="s">
        <v>35</v>
      </c>
      <c r="C30" s="4" t="s">
        <v>36</v>
      </c>
      <c r="D30" s="7">
        <f>$F$8</f>
        <v>95.003330000000005</v>
      </c>
      <c r="E30" s="9">
        <v>1</v>
      </c>
      <c r="F30" s="5">
        <f>D30*E30</f>
        <v>95.003330000000005</v>
      </c>
    </row>
    <row r="31" spans="2:7" ht="18.75" thickBot="1" x14ac:dyDescent="0.3">
      <c r="B31" s="32" t="s">
        <v>95</v>
      </c>
      <c r="C31" s="33"/>
      <c r="D31" s="33"/>
      <c r="E31" s="34"/>
      <c r="F31" s="17">
        <f>SUM(F32:F33)</f>
        <v>175.00333000000001</v>
      </c>
    </row>
    <row r="32" spans="2:7" ht="18" x14ac:dyDescent="0.25">
      <c r="B32" s="10" t="s">
        <v>96</v>
      </c>
      <c r="C32" s="4" t="s">
        <v>17</v>
      </c>
      <c r="D32" s="7">
        <v>80</v>
      </c>
      <c r="E32" s="9">
        <v>1</v>
      </c>
      <c r="F32" s="5">
        <f>D32*E32</f>
        <v>80</v>
      </c>
    </row>
    <row r="33" spans="2:6" ht="18.75" thickBot="1" x14ac:dyDescent="0.3">
      <c r="B33" s="11" t="s">
        <v>35</v>
      </c>
      <c r="C33" s="12" t="s">
        <v>36</v>
      </c>
      <c r="D33" s="13">
        <f>$F$8</f>
        <v>95.003330000000005</v>
      </c>
      <c r="E33" s="14">
        <v>1</v>
      </c>
      <c r="F33" s="15">
        <f>D33*E33</f>
        <v>95.003330000000005</v>
      </c>
    </row>
  </sheetData>
  <mergeCells count="12">
    <mergeCell ref="B8:E8"/>
    <mergeCell ref="B28:E28"/>
    <mergeCell ref="B31:E31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DF90-9B8D-4F21-B143-90321D4191C6}">
  <sheetPr>
    <pageSetUpPr fitToPage="1"/>
  </sheetPr>
  <dimension ref="B1:M23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" x14ac:dyDescent="0.25">
      <c r="B8" s="46" t="s">
        <v>97</v>
      </c>
      <c r="C8" s="47"/>
      <c r="D8" s="47"/>
      <c r="E8" s="47"/>
      <c r="F8" s="19">
        <f>SUM(F9:F17)</f>
        <v>33.002670000000002</v>
      </c>
    </row>
    <row r="9" spans="2:13" ht="18" x14ac:dyDescent="0.25">
      <c r="B9" s="10" t="s">
        <v>86</v>
      </c>
      <c r="C9" s="4" t="s">
        <v>10</v>
      </c>
      <c r="D9" s="7">
        <v>6.48</v>
      </c>
      <c r="E9" s="8">
        <v>0.89400000000000002</v>
      </c>
      <c r="F9" s="5">
        <f>D9*E9</f>
        <v>5.79312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0.11</v>
      </c>
      <c r="F10" s="5">
        <f t="shared" ref="F10:F17" si="0">D10*E10</f>
        <v>4.7850000000000001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40</v>
      </c>
      <c r="C12" s="4" t="s">
        <v>10</v>
      </c>
      <c r="D12" s="7">
        <v>3.03</v>
      </c>
      <c r="E12" s="8">
        <v>1.101</v>
      </c>
      <c r="F12" s="5">
        <f t="shared" si="0"/>
        <v>3.3360299999999996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</row>
    <row r="14" spans="2:13" ht="18" x14ac:dyDescent="0.25">
      <c r="B14" s="10" t="s">
        <v>18</v>
      </c>
      <c r="C14" s="4" t="s">
        <v>10</v>
      </c>
      <c r="D14" s="7">
        <v>9.6</v>
      </c>
      <c r="E14" s="9">
        <v>0.89400000000000002</v>
      </c>
      <c r="F14" s="5">
        <f t="shared" si="0"/>
        <v>8.5823999999999998</v>
      </c>
    </row>
    <row r="15" spans="2:13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13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1.07</v>
      </c>
      <c r="F17" s="5">
        <f t="shared" si="0"/>
        <v>4.1943999999999999</v>
      </c>
    </row>
    <row r="18" spans="2:6" ht="18.75" thickBot="1" x14ac:dyDescent="0.3">
      <c r="B18" s="32" t="s">
        <v>98</v>
      </c>
      <c r="C18" s="33"/>
      <c r="D18" s="33"/>
      <c r="E18" s="34"/>
      <c r="F18" s="17">
        <f>SUM(F19:F20)</f>
        <v>73.002669999999995</v>
      </c>
    </row>
    <row r="19" spans="2:6" ht="18" x14ac:dyDescent="0.25">
      <c r="B19" s="10" t="s">
        <v>99</v>
      </c>
      <c r="C19" s="4" t="s">
        <v>17</v>
      </c>
      <c r="D19" s="7">
        <v>40</v>
      </c>
      <c r="E19" s="9">
        <v>1</v>
      </c>
      <c r="F19" s="5">
        <f>D19*E19</f>
        <v>40</v>
      </c>
    </row>
    <row r="20" spans="2:6" ht="18.75" thickBot="1" x14ac:dyDescent="0.3">
      <c r="B20" s="10" t="s">
        <v>44</v>
      </c>
      <c r="C20" s="4" t="s">
        <v>36</v>
      </c>
      <c r="D20" s="7">
        <f>$F$8</f>
        <v>33.002670000000002</v>
      </c>
      <c r="E20" s="9">
        <v>1</v>
      </c>
      <c r="F20" s="5">
        <f>D20*E20</f>
        <v>33.002670000000002</v>
      </c>
    </row>
    <row r="21" spans="2:6" ht="18.75" thickBot="1" x14ac:dyDescent="0.3">
      <c r="B21" s="32" t="s">
        <v>100</v>
      </c>
      <c r="C21" s="33"/>
      <c r="D21" s="33"/>
      <c r="E21" s="34"/>
      <c r="F21" s="17">
        <f>SUM(F22:F23)</f>
        <v>113.00266999999999</v>
      </c>
    </row>
    <row r="22" spans="2:6" ht="18" x14ac:dyDescent="0.25">
      <c r="B22" s="10" t="s">
        <v>101</v>
      </c>
      <c r="C22" s="4" t="s">
        <v>17</v>
      </c>
      <c r="D22" s="7">
        <v>80</v>
      </c>
      <c r="E22" s="9">
        <v>1</v>
      </c>
      <c r="F22" s="5">
        <f>D22*E22</f>
        <v>80</v>
      </c>
    </row>
    <row r="23" spans="2:6" ht="18.75" thickBot="1" x14ac:dyDescent="0.3">
      <c r="B23" s="11" t="s">
        <v>44</v>
      </c>
      <c r="C23" s="12" t="s">
        <v>36</v>
      </c>
      <c r="D23" s="13">
        <f>$F$8</f>
        <v>33.002670000000002</v>
      </c>
      <c r="E23" s="14">
        <v>1</v>
      </c>
      <c r="F23" s="15">
        <f>D23*E23</f>
        <v>33.002670000000002</v>
      </c>
    </row>
  </sheetData>
  <mergeCells count="12">
    <mergeCell ref="B8:E8"/>
    <mergeCell ref="B18:E18"/>
    <mergeCell ref="B21:E21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DA39-82CD-4D2A-BF2A-9D6F25DFE302}">
  <sheetPr>
    <pageSetUpPr fitToPage="1"/>
  </sheetPr>
  <dimension ref="B1:M33"/>
  <sheetViews>
    <sheetView view="pageBreakPreview" zoomScale="70" zoomScaleNormal="70" zoomScaleSheetLayoutView="70" workbookViewId="0">
      <selection activeCell="F9" sqref="F9:F2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102</v>
      </c>
      <c r="C8" s="38"/>
      <c r="D8" s="38"/>
      <c r="E8" s="38"/>
      <c r="F8" s="22">
        <f>SUM(F9:F27)</f>
        <v>99.999410000000012</v>
      </c>
    </row>
    <row r="9" spans="2:13" ht="18" x14ac:dyDescent="0.25">
      <c r="B9" s="10" t="s">
        <v>79</v>
      </c>
      <c r="C9" s="4" t="s">
        <v>10</v>
      </c>
      <c r="D9" s="7">
        <v>6.35</v>
      </c>
      <c r="E9" s="8">
        <v>1.111</v>
      </c>
      <c r="F9" s="5">
        <f>D9*E9</f>
        <v>7.0548499999999992</v>
      </c>
      <c r="G9" s="20"/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0.129</v>
      </c>
      <c r="F10" s="5">
        <f t="shared" ref="F10:F27" si="0">D10*E10</f>
        <v>5.6115000000000004</v>
      </c>
      <c r="G10" s="20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0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1.3169999999999999</v>
      </c>
      <c r="F12" s="5">
        <f t="shared" si="0"/>
        <v>13.17</v>
      </c>
      <c r="G12" s="21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0"/>
    </row>
    <row r="14" spans="2:13" ht="18" x14ac:dyDescent="0.25">
      <c r="B14" s="10" t="s">
        <v>87</v>
      </c>
      <c r="C14" s="4" t="s">
        <v>17</v>
      </c>
      <c r="D14" s="7">
        <v>4.66</v>
      </c>
      <c r="E14" s="8">
        <v>2</v>
      </c>
      <c r="F14" s="5">
        <f t="shared" si="0"/>
        <v>9.32</v>
      </c>
      <c r="G14" s="20"/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1.111</v>
      </c>
      <c r="F15" s="5">
        <f t="shared" si="0"/>
        <v>10.6656</v>
      </c>
      <c r="G15" s="20"/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0.41699999999999998</v>
      </c>
      <c r="F16" s="5">
        <f t="shared" si="0"/>
        <v>4.2742499999999994</v>
      </c>
      <c r="G16" s="20"/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  <c r="G17" s="20"/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  <c r="G18" s="20"/>
    </row>
    <row r="19" spans="2:7" ht="18" x14ac:dyDescent="0.25">
      <c r="B19" s="10" t="s">
        <v>87</v>
      </c>
      <c r="C19" s="4" t="s">
        <v>17</v>
      </c>
      <c r="D19" s="7">
        <v>4.66</v>
      </c>
      <c r="E19" s="8">
        <v>2</v>
      </c>
      <c r="F19" s="5">
        <f t="shared" si="0"/>
        <v>9.32</v>
      </c>
      <c r="G19" s="20"/>
    </row>
    <row r="20" spans="2:7" ht="18" x14ac:dyDescent="0.25">
      <c r="B20" s="10" t="s">
        <v>25</v>
      </c>
      <c r="C20" s="4" t="s">
        <v>17</v>
      </c>
      <c r="D20" s="7">
        <v>6.35</v>
      </c>
      <c r="E20" s="8">
        <v>0.184</v>
      </c>
      <c r="F20" s="5">
        <f t="shared" si="0"/>
        <v>1.1683999999999999</v>
      </c>
      <c r="G20" s="20"/>
    </row>
    <row r="21" spans="2:7" ht="18" x14ac:dyDescent="0.25">
      <c r="B21" s="10" t="s">
        <v>26</v>
      </c>
      <c r="C21" s="4" t="s">
        <v>10</v>
      </c>
      <c r="D21" s="7">
        <v>9.6</v>
      </c>
      <c r="E21" s="8">
        <v>0.184</v>
      </c>
      <c r="F21" s="5">
        <f t="shared" si="0"/>
        <v>1.7664</v>
      </c>
      <c r="G21" s="20"/>
    </row>
    <row r="22" spans="2:7" ht="18" x14ac:dyDescent="0.25">
      <c r="B22" s="10" t="s">
        <v>27</v>
      </c>
      <c r="C22" s="4" t="s">
        <v>10</v>
      </c>
      <c r="D22" s="7">
        <v>3.72</v>
      </c>
      <c r="E22" s="8">
        <v>0.129</v>
      </c>
      <c r="F22" s="5">
        <f t="shared" si="0"/>
        <v>0.47988000000000003</v>
      </c>
      <c r="G22" s="20"/>
    </row>
    <row r="23" spans="2:7" ht="18" x14ac:dyDescent="0.25">
      <c r="B23" s="10" t="s">
        <v>28</v>
      </c>
      <c r="C23" s="4" t="s">
        <v>10</v>
      </c>
      <c r="D23" s="7">
        <v>7.7</v>
      </c>
      <c r="E23" s="8">
        <v>0.77800000000000002</v>
      </c>
      <c r="F23" s="5">
        <f t="shared" si="0"/>
        <v>5.9906000000000006</v>
      </c>
      <c r="G23" s="20"/>
    </row>
    <row r="24" spans="2:7" ht="18" x14ac:dyDescent="0.25">
      <c r="B24" s="10" t="s">
        <v>29</v>
      </c>
      <c r="C24" s="4" t="s">
        <v>20</v>
      </c>
      <c r="D24" s="7">
        <v>13.45</v>
      </c>
      <c r="E24" s="8">
        <v>0.77800000000000002</v>
      </c>
      <c r="F24" s="5">
        <f t="shared" si="0"/>
        <v>10.4641</v>
      </c>
      <c r="G24" s="20"/>
    </row>
    <row r="25" spans="2:7" ht="18" x14ac:dyDescent="0.25">
      <c r="B25" s="10" t="s">
        <v>30</v>
      </c>
      <c r="C25" s="4" t="s">
        <v>20</v>
      </c>
      <c r="D25" s="7">
        <v>18</v>
      </c>
      <c r="E25" s="8">
        <v>0.77800000000000002</v>
      </c>
      <c r="F25" s="5">
        <f t="shared" si="0"/>
        <v>14.004000000000001</v>
      </c>
      <c r="G25" s="21"/>
    </row>
    <row r="26" spans="2:7" ht="18" x14ac:dyDescent="0.25">
      <c r="B26" s="10" t="s">
        <v>31</v>
      </c>
      <c r="C26" s="4" t="s">
        <v>20</v>
      </c>
      <c r="D26" s="7">
        <v>3.01</v>
      </c>
      <c r="E26" s="8">
        <v>0.111</v>
      </c>
      <c r="F26" s="5">
        <f t="shared" si="0"/>
        <v>0.33410999999999996</v>
      </c>
      <c r="G26" s="20"/>
    </row>
    <row r="27" spans="2:7" ht="18.75" thickBot="1" x14ac:dyDescent="0.3">
      <c r="B27" s="10" t="s">
        <v>32</v>
      </c>
      <c r="C27" s="4" t="s">
        <v>20</v>
      </c>
      <c r="D27" s="7">
        <v>9.6</v>
      </c>
      <c r="E27" s="8">
        <v>0.184</v>
      </c>
      <c r="F27" s="5">
        <f t="shared" si="0"/>
        <v>1.7664</v>
      </c>
      <c r="G27" s="20"/>
    </row>
    <row r="28" spans="2:7" ht="18.75" thickBot="1" x14ac:dyDescent="0.3">
      <c r="B28" s="32" t="s">
        <v>103</v>
      </c>
      <c r="C28" s="33"/>
      <c r="D28" s="33"/>
      <c r="E28" s="34"/>
      <c r="F28" s="17">
        <f>SUM(F29:F30)</f>
        <v>149.99941000000001</v>
      </c>
    </row>
    <row r="29" spans="2:7" ht="18" x14ac:dyDescent="0.25">
      <c r="B29" s="10" t="s">
        <v>104</v>
      </c>
      <c r="C29" s="4" t="s">
        <v>17</v>
      </c>
      <c r="D29" s="7">
        <v>50</v>
      </c>
      <c r="E29" s="9">
        <v>1</v>
      </c>
      <c r="F29" s="5">
        <f>D29*E29</f>
        <v>50</v>
      </c>
    </row>
    <row r="30" spans="2:7" ht="18.75" thickBot="1" x14ac:dyDescent="0.3">
      <c r="B30" s="10" t="s">
        <v>35</v>
      </c>
      <c r="C30" s="4" t="s">
        <v>36</v>
      </c>
      <c r="D30" s="7">
        <f>$F$8</f>
        <v>99.999410000000012</v>
      </c>
      <c r="E30" s="9">
        <v>1</v>
      </c>
      <c r="F30" s="5">
        <f>D30*E30</f>
        <v>99.999410000000012</v>
      </c>
    </row>
    <row r="31" spans="2:7" ht="18.75" thickBot="1" x14ac:dyDescent="0.3">
      <c r="B31" s="32" t="s">
        <v>105</v>
      </c>
      <c r="C31" s="33"/>
      <c r="D31" s="33"/>
      <c r="E31" s="34"/>
      <c r="F31" s="17">
        <f>SUM(F32:F33)</f>
        <v>199.99941000000001</v>
      </c>
    </row>
    <row r="32" spans="2:7" ht="18" x14ac:dyDescent="0.25">
      <c r="B32" s="10" t="s">
        <v>106</v>
      </c>
      <c r="C32" s="4" t="s">
        <v>17</v>
      </c>
      <c r="D32" s="7">
        <v>100</v>
      </c>
      <c r="E32" s="9">
        <v>1</v>
      </c>
      <c r="F32" s="5">
        <f>D32*E32</f>
        <v>100</v>
      </c>
    </row>
    <row r="33" spans="2:6" ht="18.75" thickBot="1" x14ac:dyDescent="0.3">
      <c r="B33" s="11" t="s">
        <v>35</v>
      </c>
      <c r="C33" s="12" t="s">
        <v>36</v>
      </c>
      <c r="D33" s="13">
        <f>$F$8</f>
        <v>99.999410000000012</v>
      </c>
      <c r="E33" s="14">
        <v>1</v>
      </c>
      <c r="F33" s="15">
        <f>D33*E33</f>
        <v>99.999410000000012</v>
      </c>
    </row>
  </sheetData>
  <mergeCells count="12">
    <mergeCell ref="B8:E8"/>
    <mergeCell ref="B28:E28"/>
    <mergeCell ref="B31:E31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849F-53CF-4C3E-B824-9722FB96606D}">
  <sheetPr>
    <pageSetUpPr fitToPage="1"/>
  </sheetPr>
  <dimension ref="B1:M23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" x14ac:dyDescent="0.25">
      <c r="B8" s="46" t="s">
        <v>107</v>
      </c>
      <c r="C8" s="47"/>
      <c r="D8" s="47"/>
      <c r="E8" s="47"/>
      <c r="F8" s="19">
        <f>SUM(F9:F17)</f>
        <v>37.995359999999998</v>
      </c>
    </row>
    <row r="9" spans="2:13" ht="18" x14ac:dyDescent="0.25">
      <c r="B9" s="10" t="s">
        <v>79</v>
      </c>
      <c r="C9" s="4" t="s">
        <v>10</v>
      </c>
      <c r="D9" s="7">
        <v>6.35</v>
      </c>
      <c r="E9" s="8">
        <v>1.111</v>
      </c>
      <c r="F9" s="5">
        <f>D9*E9</f>
        <v>7.0548499999999992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0.129</v>
      </c>
      <c r="F10" s="5">
        <f t="shared" ref="F10:F17" si="0">D10*E10</f>
        <v>5.6115000000000004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40</v>
      </c>
      <c r="C12" s="4" t="s">
        <v>10</v>
      </c>
      <c r="D12" s="7">
        <v>3.03</v>
      </c>
      <c r="E12" s="8">
        <v>1.319</v>
      </c>
      <c r="F12" s="5">
        <f t="shared" si="0"/>
        <v>3.9965699999999997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</row>
    <row r="14" spans="2:13" ht="18" x14ac:dyDescent="0.25">
      <c r="B14" s="10" t="s">
        <v>18</v>
      </c>
      <c r="C14" s="4" t="s">
        <v>10</v>
      </c>
      <c r="D14" s="7">
        <v>9.6</v>
      </c>
      <c r="E14" s="9">
        <v>1.111</v>
      </c>
      <c r="F14" s="5">
        <f t="shared" si="0"/>
        <v>10.6656</v>
      </c>
    </row>
    <row r="15" spans="2:13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13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1.111</v>
      </c>
      <c r="F17" s="5">
        <f t="shared" si="0"/>
        <v>4.3551199999999994</v>
      </c>
    </row>
    <row r="18" spans="2:6" ht="18.75" thickBot="1" x14ac:dyDescent="0.3">
      <c r="B18" s="32" t="s">
        <v>108</v>
      </c>
      <c r="C18" s="33"/>
      <c r="D18" s="33"/>
      <c r="E18" s="34"/>
      <c r="F18" s="17">
        <f>SUM(F19:F20)</f>
        <v>87.995360000000005</v>
      </c>
    </row>
    <row r="19" spans="2:6" ht="18" x14ac:dyDescent="0.25">
      <c r="B19" s="10" t="s">
        <v>109</v>
      </c>
      <c r="C19" s="4" t="s">
        <v>17</v>
      </c>
      <c r="D19" s="7">
        <v>50</v>
      </c>
      <c r="E19" s="9">
        <v>1</v>
      </c>
      <c r="F19" s="5">
        <f>D19*E19</f>
        <v>50</v>
      </c>
    </row>
    <row r="20" spans="2:6" ht="18.75" thickBot="1" x14ac:dyDescent="0.3">
      <c r="B20" s="10" t="s">
        <v>44</v>
      </c>
      <c r="C20" s="4" t="s">
        <v>36</v>
      </c>
      <c r="D20" s="7">
        <f>$F$8</f>
        <v>37.995359999999998</v>
      </c>
      <c r="E20" s="9">
        <v>1</v>
      </c>
      <c r="F20" s="5">
        <f>D20*E20</f>
        <v>37.995359999999998</v>
      </c>
    </row>
    <row r="21" spans="2:6" ht="18.75" thickBot="1" x14ac:dyDescent="0.3">
      <c r="B21" s="32" t="s">
        <v>110</v>
      </c>
      <c r="C21" s="33"/>
      <c r="D21" s="33"/>
      <c r="E21" s="34"/>
      <c r="F21" s="17">
        <f>SUM(F22:F23)</f>
        <v>137.99536000000001</v>
      </c>
    </row>
    <row r="22" spans="2:6" ht="18" x14ac:dyDescent="0.25">
      <c r="B22" s="10" t="s">
        <v>111</v>
      </c>
      <c r="C22" s="4" t="s">
        <v>17</v>
      </c>
      <c r="D22" s="7">
        <v>100</v>
      </c>
      <c r="E22" s="9">
        <v>1</v>
      </c>
      <c r="F22" s="5">
        <f>D22*E22</f>
        <v>100</v>
      </c>
    </row>
    <row r="23" spans="2:6" ht="18.75" thickBot="1" x14ac:dyDescent="0.3">
      <c r="B23" s="11" t="s">
        <v>44</v>
      </c>
      <c r="C23" s="12" t="s">
        <v>36</v>
      </c>
      <c r="D23" s="13">
        <f>$F$8</f>
        <v>37.995359999999998</v>
      </c>
      <c r="E23" s="14">
        <v>1</v>
      </c>
      <c r="F23" s="15">
        <f>D23*E23</f>
        <v>37.995359999999998</v>
      </c>
    </row>
  </sheetData>
  <mergeCells count="12">
    <mergeCell ref="B8:E8"/>
    <mergeCell ref="B18:E18"/>
    <mergeCell ref="B21:E21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17199-CFFA-4C9E-81A5-B1C6599AB52A}">
  <sheetPr>
    <pageSetUpPr fitToPage="1"/>
  </sheetPr>
  <dimension ref="B1:F23"/>
  <sheetViews>
    <sheetView view="pageBreakPreview" zoomScale="70" zoomScaleNormal="70" zoomScaleSheetLayoutView="70" workbookViewId="0">
      <selection activeCell="F19" sqref="F19:F20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16384" width="15.85546875" style="1"/>
  </cols>
  <sheetData>
    <row r="1" spans="2:6" ht="20.25" customHeight="1" thickBot="1" x14ac:dyDescent="0.25"/>
    <row r="2" spans="2:6" ht="18" x14ac:dyDescent="0.25">
      <c r="B2" s="23" t="s">
        <v>0</v>
      </c>
      <c r="C2" s="24"/>
      <c r="D2" s="24"/>
      <c r="E2" s="24"/>
      <c r="F2" s="25"/>
    </row>
    <row r="3" spans="2:6" ht="18" x14ac:dyDescent="0.25">
      <c r="B3" s="26" t="s">
        <v>1</v>
      </c>
      <c r="C3" s="27"/>
      <c r="D3" s="27"/>
      <c r="E3" s="27"/>
      <c r="F3" s="28"/>
    </row>
    <row r="4" spans="2:6" ht="15" customHeight="1" x14ac:dyDescent="0.25">
      <c r="B4" s="29" t="s">
        <v>2</v>
      </c>
      <c r="C4" s="30"/>
      <c r="D4" s="30"/>
      <c r="E4" s="30"/>
      <c r="F4" s="31"/>
    </row>
    <row r="5" spans="2:6" ht="15" customHeight="1" thickBot="1" x14ac:dyDescent="0.3">
      <c r="B5" s="39"/>
      <c r="C5" s="40"/>
      <c r="D5" s="40"/>
      <c r="E5" s="40"/>
      <c r="F5" s="41"/>
    </row>
    <row r="6" spans="2:6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</row>
    <row r="7" spans="2:6" s="3" customFormat="1" ht="18" customHeight="1" thickBot="1" x14ac:dyDescent="0.3">
      <c r="B7" s="42"/>
      <c r="C7" s="43"/>
      <c r="D7" s="43"/>
      <c r="E7" s="43"/>
      <c r="F7" s="36"/>
    </row>
    <row r="8" spans="2:6" ht="18" x14ac:dyDescent="0.25">
      <c r="B8" s="46" t="s">
        <v>39</v>
      </c>
      <c r="C8" s="47"/>
      <c r="D8" s="47"/>
      <c r="E8" s="47"/>
      <c r="F8" s="19">
        <f>SUM(F9:F17)</f>
        <v>32.001230000000007</v>
      </c>
    </row>
    <row r="9" spans="2:6" ht="18" x14ac:dyDescent="0.25">
      <c r="B9" s="10" t="s">
        <v>9</v>
      </c>
      <c r="C9" s="4" t="s">
        <v>10</v>
      </c>
      <c r="D9" s="7">
        <v>6.48</v>
      </c>
      <c r="E9" s="9">
        <v>1.4810000000000001</v>
      </c>
      <c r="F9" s="5">
        <f>D9*E9</f>
        <v>9.5968800000000005</v>
      </c>
    </row>
    <row r="10" spans="2:6" ht="18" x14ac:dyDescent="0.25">
      <c r="B10" s="10" t="s">
        <v>11</v>
      </c>
      <c r="C10" s="4" t="s">
        <v>10</v>
      </c>
      <c r="D10" s="7">
        <v>43.5</v>
      </c>
      <c r="E10" s="9">
        <v>0.14799999999999999</v>
      </c>
      <c r="F10" s="5">
        <f t="shared" ref="F10:F17" si="0">D10*E10</f>
        <v>6.4379999999999997</v>
      </c>
    </row>
    <row r="11" spans="2:6" ht="18" x14ac:dyDescent="0.25">
      <c r="B11" s="10" t="s">
        <v>12</v>
      </c>
      <c r="C11" s="4" t="s">
        <v>10</v>
      </c>
      <c r="D11" s="7">
        <v>3.72</v>
      </c>
      <c r="E11" s="9">
        <v>5.8000000000000003E-2</v>
      </c>
      <c r="F11" s="5">
        <f t="shared" si="0"/>
        <v>0.21576000000000004</v>
      </c>
    </row>
    <row r="12" spans="2:6" ht="18" x14ac:dyDescent="0.25">
      <c r="B12" s="10" t="s">
        <v>40</v>
      </c>
      <c r="C12" s="4" t="s">
        <v>10</v>
      </c>
      <c r="D12" s="7">
        <v>3.03</v>
      </c>
      <c r="E12" s="9">
        <v>1.321</v>
      </c>
      <c r="F12" s="5">
        <f t="shared" si="0"/>
        <v>4.0026299999999999</v>
      </c>
    </row>
    <row r="13" spans="2:6" ht="18" x14ac:dyDescent="0.25">
      <c r="B13" s="10" t="s">
        <v>15</v>
      </c>
      <c r="C13" s="4" t="s">
        <v>10</v>
      </c>
      <c r="D13" s="7">
        <v>3.72</v>
      </c>
      <c r="E13" s="9">
        <v>9.2999999999999999E-2</v>
      </c>
      <c r="F13" s="5">
        <f t="shared" si="0"/>
        <v>0.34595999999999999</v>
      </c>
    </row>
    <row r="14" spans="2:6" ht="18" x14ac:dyDescent="0.25">
      <c r="B14" s="10" t="s">
        <v>18</v>
      </c>
      <c r="C14" s="4" t="s">
        <v>10</v>
      </c>
      <c r="D14" s="7">
        <v>9.6</v>
      </c>
      <c r="E14" s="9">
        <v>0.16</v>
      </c>
      <c r="F14" s="5">
        <f t="shared" si="0"/>
        <v>1.536</v>
      </c>
    </row>
    <row r="15" spans="2:6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6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1.05</v>
      </c>
      <c r="F17" s="5">
        <f t="shared" si="0"/>
        <v>4.1159999999999997</v>
      </c>
    </row>
    <row r="18" spans="2:6" ht="18.75" thickBot="1" x14ac:dyDescent="0.3">
      <c r="B18" s="32" t="s">
        <v>42</v>
      </c>
      <c r="C18" s="33"/>
      <c r="D18" s="33"/>
      <c r="E18" s="34"/>
      <c r="F18" s="17">
        <f>SUM(F19:F20)</f>
        <v>57.001230000000007</v>
      </c>
    </row>
    <row r="19" spans="2:6" ht="18" x14ac:dyDescent="0.25">
      <c r="B19" s="10" t="s">
        <v>43</v>
      </c>
      <c r="C19" s="4" t="s">
        <v>17</v>
      </c>
      <c r="D19" s="7">
        <v>25</v>
      </c>
      <c r="E19" s="9">
        <v>1</v>
      </c>
      <c r="F19" s="5">
        <f>D19*E19</f>
        <v>25</v>
      </c>
    </row>
    <row r="20" spans="2:6" ht="18.75" thickBot="1" x14ac:dyDescent="0.3">
      <c r="B20" s="10" t="s">
        <v>44</v>
      </c>
      <c r="C20" s="4" t="s">
        <v>36</v>
      </c>
      <c r="D20" s="7">
        <f>$F$8</f>
        <v>32.001230000000007</v>
      </c>
      <c r="E20" s="9">
        <v>1</v>
      </c>
      <c r="F20" s="5">
        <f>D20*E20</f>
        <v>32.001230000000007</v>
      </c>
    </row>
    <row r="21" spans="2:6" ht="18.75" thickBot="1" x14ac:dyDescent="0.3">
      <c r="B21" s="32" t="s">
        <v>45</v>
      </c>
      <c r="C21" s="33"/>
      <c r="D21" s="33"/>
      <c r="E21" s="34"/>
      <c r="F21" s="17">
        <f>SUM(F22:F23)</f>
        <v>47.001230000000007</v>
      </c>
    </row>
    <row r="22" spans="2:6" ht="18" x14ac:dyDescent="0.25">
      <c r="B22" s="10" t="s">
        <v>38</v>
      </c>
      <c r="C22" s="4" t="s">
        <v>17</v>
      </c>
      <c r="D22" s="7">
        <v>15</v>
      </c>
      <c r="E22" s="9">
        <v>1</v>
      </c>
      <c r="F22" s="5">
        <f>D22*E22</f>
        <v>15</v>
      </c>
    </row>
    <row r="23" spans="2:6" ht="18.75" thickBot="1" x14ac:dyDescent="0.3">
      <c r="B23" s="11" t="s">
        <v>35</v>
      </c>
      <c r="C23" s="12" t="s">
        <v>36</v>
      </c>
      <c r="D23" s="13">
        <f>$F$8</f>
        <v>32.001230000000007</v>
      </c>
      <c r="E23" s="14">
        <v>1</v>
      </c>
      <c r="F23" s="15">
        <f>D23*E23</f>
        <v>32.001230000000007</v>
      </c>
    </row>
  </sheetData>
  <mergeCells count="12">
    <mergeCell ref="B8:E8"/>
    <mergeCell ref="B18:E18"/>
    <mergeCell ref="B21:E21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20E1-47C5-43A5-9D53-ACFA1FBB447D}">
  <sheetPr>
    <pageSetUpPr fitToPage="1"/>
  </sheetPr>
  <dimension ref="B1:M30"/>
  <sheetViews>
    <sheetView view="pageBreakPreview" zoomScale="55" zoomScaleNormal="70" zoomScaleSheetLayoutView="55" workbookViewId="0">
      <selection activeCell="F9" sqref="F9:F2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112</v>
      </c>
      <c r="C8" s="38"/>
      <c r="D8" s="38"/>
      <c r="E8" s="38"/>
      <c r="F8" s="22">
        <f>SUM(F9:F27)</f>
        <v>113.00469000000001</v>
      </c>
    </row>
    <row r="9" spans="2:13" ht="18" x14ac:dyDescent="0.25">
      <c r="B9" s="10" t="s">
        <v>79</v>
      </c>
      <c r="C9" s="4" t="s">
        <v>10</v>
      </c>
      <c r="D9" s="7">
        <v>6.48</v>
      </c>
      <c r="E9" s="8">
        <v>1.4810000000000001</v>
      </c>
      <c r="F9" s="5">
        <f>D9*E9</f>
        <v>9.5968800000000005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0.14799999999999999</v>
      </c>
      <c r="F10" s="5">
        <f t="shared" ref="F10:F27" si="0">D10*E10</f>
        <v>6.4379999999999997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1.7829999999999999</v>
      </c>
      <c r="F12" s="5">
        <f t="shared" si="0"/>
        <v>17.829999999999998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</row>
    <row r="14" spans="2:13" ht="18" x14ac:dyDescent="0.25">
      <c r="B14" s="10" t="s">
        <v>87</v>
      </c>
      <c r="C14" s="4" t="s">
        <v>17</v>
      </c>
      <c r="D14" s="7">
        <v>4.66</v>
      </c>
      <c r="E14" s="8">
        <v>2</v>
      </c>
      <c r="F14" s="5">
        <f t="shared" si="0"/>
        <v>9.32</v>
      </c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1.4810000000000001</v>
      </c>
      <c r="F15" s="5">
        <f t="shared" si="0"/>
        <v>14.217600000000001</v>
      </c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</row>
    <row r="17" spans="2:6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</row>
    <row r="18" spans="2:6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</row>
    <row r="19" spans="2:6" ht="18" x14ac:dyDescent="0.25">
      <c r="B19" s="10" t="s">
        <v>87</v>
      </c>
      <c r="C19" s="4" t="s">
        <v>17</v>
      </c>
      <c r="D19" s="7">
        <v>4.66</v>
      </c>
      <c r="E19" s="8">
        <v>2</v>
      </c>
      <c r="F19" s="5">
        <f t="shared" si="0"/>
        <v>9.32</v>
      </c>
    </row>
    <row r="20" spans="2:6" ht="18" x14ac:dyDescent="0.25">
      <c r="B20" s="10" t="s">
        <v>25</v>
      </c>
      <c r="C20" s="4" t="s">
        <v>17</v>
      </c>
      <c r="D20" s="7">
        <v>6.35</v>
      </c>
      <c r="E20" s="8">
        <v>0.184</v>
      </c>
      <c r="F20" s="5">
        <f t="shared" si="0"/>
        <v>1.1683999999999999</v>
      </c>
    </row>
    <row r="21" spans="2:6" ht="18" x14ac:dyDescent="0.25">
      <c r="B21" s="10" t="s">
        <v>26</v>
      </c>
      <c r="C21" s="4" t="s">
        <v>10</v>
      </c>
      <c r="D21" s="7">
        <v>9.6</v>
      </c>
      <c r="E21" s="8">
        <v>0.184</v>
      </c>
      <c r="F21" s="5">
        <f t="shared" si="0"/>
        <v>1.7664</v>
      </c>
    </row>
    <row r="22" spans="2:6" ht="18" x14ac:dyDescent="0.25">
      <c r="B22" s="10" t="s">
        <v>27</v>
      </c>
      <c r="C22" s="4" t="s">
        <v>10</v>
      </c>
      <c r="D22" s="7">
        <v>3.72</v>
      </c>
      <c r="E22" s="8">
        <v>0.129</v>
      </c>
      <c r="F22" s="5">
        <f t="shared" si="0"/>
        <v>0.47988000000000003</v>
      </c>
    </row>
    <row r="23" spans="2:6" ht="18" x14ac:dyDescent="0.25">
      <c r="B23" s="10" t="s">
        <v>28</v>
      </c>
      <c r="C23" s="4" t="s">
        <v>10</v>
      </c>
      <c r="D23" s="7">
        <v>7.7</v>
      </c>
      <c r="E23" s="8">
        <v>0.77800000000000002</v>
      </c>
      <c r="F23" s="5">
        <f t="shared" si="0"/>
        <v>5.9906000000000006</v>
      </c>
    </row>
    <row r="24" spans="2:6" ht="18" x14ac:dyDescent="0.25">
      <c r="B24" s="10" t="s">
        <v>29</v>
      </c>
      <c r="C24" s="4" t="s">
        <v>20</v>
      </c>
      <c r="D24" s="7">
        <v>13.45</v>
      </c>
      <c r="E24" s="8">
        <v>0.77800000000000002</v>
      </c>
      <c r="F24" s="5">
        <f t="shared" si="0"/>
        <v>10.4641</v>
      </c>
    </row>
    <row r="25" spans="2:6" ht="18" x14ac:dyDescent="0.25">
      <c r="B25" s="10" t="s">
        <v>30</v>
      </c>
      <c r="C25" s="4" t="s">
        <v>20</v>
      </c>
      <c r="D25" s="7">
        <v>18</v>
      </c>
      <c r="E25" s="8">
        <v>0.77800000000000002</v>
      </c>
      <c r="F25" s="5">
        <f t="shared" si="0"/>
        <v>14.004000000000001</v>
      </c>
    </row>
    <row r="26" spans="2:6" ht="18" x14ac:dyDescent="0.25">
      <c r="B26" s="10" t="s">
        <v>31</v>
      </c>
      <c r="C26" s="4" t="s">
        <v>20</v>
      </c>
      <c r="D26" s="7">
        <v>3.01</v>
      </c>
      <c r="E26" s="8">
        <v>0.111</v>
      </c>
      <c r="F26" s="5">
        <f t="shared" si="0"/>
        <v>0.33410999999999996</v>
      </c>
    </row>
    <row r="27" spans="2:6" ht="18.75" thickBot="1" x14ac:dyDescent="0.3">
      <c r="B27" s="10" t="s">
        <v>32</v>
      </c>
      <c r="C27" s="4" t="s">
        <v>20</v>
      </c>
      <c r="D27" s="13">
        <v>9.6</v>
      </c>
      <c r="E27" s="16">
        <v>0.184</v>
      </c>
      <c r="F27" s="5">
        <f t="shared" si="0"/>
        <v>1.7664</v>
      </c>
    </row>
    <row r="28" spans="2:6" ht="18.75" thickBot="1" x14ac:dyDescent="0.3">
      <c r="B28" s="32" t="s">
        <v>113</v>
      </c>
      <c r="C28" s="33"/>
      <c r="D28" s="33"/>
      <c r="E28" s="34"/>
      <c r="F28" s="17">
        <f>SUM(F29:F30)</f>
        <v>233.00469000000001</v>
      </c>
    </row>
    <row r="29" spans="2:6" ht="18" x14ac:dyDescent="0.25">
      <c r="B29" s="10" t="s">
        <v>114</v>
      </c>
      <c r="C29" s="4" t="s">
        <v>17</v>
      </c>
      <c r="D29" s="7">
        <v>120</v>
      </c>
      <c r="E29" s="9">
        <v>1</v>
      </c>
      <c r="F29" s="5">
        <f>D29*E29</f>
        <v>120</v>
      </c>
    </row>
    <row r="30" spans="2:6" ht="18.75" thickBot="1" x14ac:dyDescent="0.3">
      <c r="B30" s="11" t="s">
        <v>35</v>
      </c>
      <c r="C30" s="12" t="s">
        <v>36</v>
      </c>
      <c r="D30" s="13">
        <f>$F$8</f>
        <v>113.00469000000001</v>
      </c>
      <c r="E30" s="14">
        <v>1</v>
      </c>
      <c r="F30" s="15">
        <f>D30*E30</f>
        <v>113.00469000000001</v>
      </c>
    </row>
  </sheetData>
  <mergeCells count="11">
    <mergeCell ref="B8:E8"/>
    <mergeCell ref="B28:E2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0A24-FC7F-411A-BC7A-D1462472BB75}">
  <sheetPr>
    <pageSetUpPr fitToPage="1"/>
  </sheetPr>
  <dimension ref="B1:M20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" x14ac:dyDescent="0.25">
      <c r="B8" s="46" t="s">
        <v>115</v>
      </c>
      <c r="C8" s="47"/>
      <c r="D8" s="47"/>
      <c r="E8" s="47"/>
      <c r="F8" s="19">
        <f>SUM(F9:F17)</f>
        <v>46.003840000000004</v>
      </c>
    </row>
    <row r="9" spans="2:13" ht="18" x14ac:dyDescent="0.25">
      <c r="B9" s="10" t="s">
        <v>79</v>
      </c>
      <c r="C9" s="4" t="s">
        <v>10</v>
      </c>
      <c r="D9" s="7">
        <v>6.35</v>
      </c>
      <c r="E9" s="8">
        <v>1.4810000000000001</v>
      </c>
      <c r="F9" s="5">
        <f>D9*E9</f>
        <v>9.4043500000000009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0.14799999999999999</v>
      </c>
      <c r="F10" s="5">
        <f t="shared" ref="F10:F17" si="0">D10*E10</f>
        <v>6.4379999999999997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40</v>
      </c>
      <c r="C12" s="4" t="s">
        <v>10</v>
      </c>
      <c r="D12" s="7">
        <v>3.03</v>
      </c>
      <c r="E12" s="8">
        <v>1.7829999999999999</v>
      </c>
      <c r="F12" s="5">
        <f t="shared" si="0"/>
        <v>5.4024899999999993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L13" s="2"/>
    </row>
    <row r="14" spans="2:13" ht="18" x14ac:dyDescent="0.25">
      <c r="B14" s="10" t="s">
        <v>18</v>
      </c>
      <c r="C14" s="4" t="s">
        <v>10</v>
      </c>
      <c r="D14" s="7">
        <v>9.6</v>
      </c>
      <c r="E14" s="9">
        <v>1.4810000000000001</v>
      </c>
      <c r="F14" s="5">
        <f t="shared" si="0"/>
        <v>14.217600000000001</v>
      </c>
      <c r="L14" s="2"/>
    </row>
    <row r="15" spans="2:13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  <c r="L15" s="2"/>
    </row>
    <row r="16" spans="2:13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  <c r="L16" s="6"/>
    </row>
    <row r="17" spans="2:12" ht="18.75" thickBot="1" x14ac:dyDescent="0.3">
      <c r="B17" s="11" t="s">
        <v>41</v>
      </c>
      <c r="C17" s="12" t="s">
        <v>20</v>
      </c>
      <c r="D17" s="13">
        <v>3.92</v>
      </c>
      <c r="E17" s="14">
        <v>1.079</v>
      </c>
      <c r="F17" s="5">
        <f t="shared" si="0"/>
        <v>4.2296800000000001</v>
      </c>
      <c r="L17" s="2"/>
    </row>
    <row r="18" spans="2:12" ht="18.75" thickBot="1" x14ac:dyDescent="0.3">
      <c r="B18" s="32" t="s">
        <v>116</v>
      </c>
      <c r="C18" s="33"/>
      <c r="D18" s="33"/>
      <c r="E18" s="34"/>
      <c r="F18" s="17">
        <f>SUM(F19:F20)</f>
        <v>166.00384</v>
      </c>
    </row>
    <row r="19" spans="2:12" ht="18" x14ac:dyDescent="0.25">
      <c r="B19" s="10" t="s">
        <v>117</v>
      </c>
      <c r="C19" s="4" t="s">
        <v>17</v>
      </c>
      <c r="D19" s="7">
        <v>120</v>
      </c>
      <c r="E19" s="9">
        <v>1</v>
      </c>
      <c r="F19" s="5">
        <f>D19*E19</f>
        <v>120</v>
      </c>
    </row>
    <row r="20" spans="2:12" ht="18.75" thickBot="1" x14ac:dyDescent="0.3">
      <c r="B20" s="11" t="s">
        <v>44</v>
      </c>
      <c r="C20" s="12" t="s">
        <v>36</v>
      </c>
      <c r="D20" s="13">
        <f>$F$8</f>
        <v>46.003840000000004</v>
      </c>
      <c r="E20" s="14">
        <v>1</v>
      </c>
      <c r="F20" s="15">
        <f>D20*E20</f>
        <v>46.003840000000004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328A-8A59-4368-9627-C49481CC9216}">
  <sheetPr>
    <pageSetUpPr fitToPage="1"/>
  </sheetPr>
  <dimension ref="B1:M30"/>
  <sheetViews>
    <sheetView view="pageBreakPreview" zoomScale="55" zoomScaleNormal="70" zoomScaleSheetLayoutView="55" workbookViewId="0">
      <selection activeCell="F9" sqref="F9:F2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118</v>
      </c>
      <c r="C8" s="38"/>
      <c r="D8" s="38"/>
      <c r="E8" s="38"/>
      <c r="F8" s="22">
        <f>SUM(F9:F27)</f>
        <v>113.00469000000001</v>
      </c>
    </row>
    <row r="9" spans="2:13" ht="18" x14ac:dyDescent="0.25">
      <c r="B9" s="10" t="s">
        <v>79</v>
      </c>
      <c r="C9" s="4" t="s">
        <v>10</v>
      </c>
      <c r="D9" s="7">
        <v>6.48</v>
      </c>
      <c r="E9" s="8">
        <v>1.4810000000000001</v>
      </c>
      <c r="F9" s="5">
        <f>D9*E9</f>
        <v>9.5968800000000005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0.14799999999999999</v>
      </c>
      <c r="F10" s="5">
        <f t="shared" ref="F10:F27" si="0">D10*E10</f>
        <v>6.4379999999999997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1.7829999999999999</v>
      </c>
      <c r="F12" s="5">
        <f t="shared" si="0"/>
        <v>17.829999999999998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</row>
    <row r="14" spans="2:13" ht="18" x14ac:dyDescent="0.25">
      <c r="B14" s="10" t="s">
        <v>87</v>
      </c>
      <c r="C14" s="4" t="s">
        <v>17</v>
      </c>
      <c r="D14" s="7">
        <v>4.66</v>
      </c>
      <c r="E14" s="8">
        <v>2</v>
      </c>
      <c r="F14" s="5">
        <f t="shared" si="0"/>
        <v>9.32</v>
      </c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1.4810000000000001</v>
      </c>
      <c r="F15" s="5">
        <f t="shared" si="0"/>
        <v>14.217600000000001</v>
      </c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</row>
    <row r="17" spans="2:6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</row>
    <row r="18" spans="2:6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</row>
    <row r="19" spans="2:6" ht="18" x14ac:dyDescent="0.25">
      <c r="B19" s="10" t="s">
        <v>87</v>
      </c>
      <c r="C19" s="4" t="s">
        <v>17</v>
      </c>
      <c r="D19" s="7">
        <v>4.66</v>
      </c>
      <c r="E19" s="8">
        <v>2</v>
      </c>
      <c r="F19" s="5">
        <f t="shared" si="0"/>
        <v>9.32</v>
      </c>
    </row>
    <row r="20" spans="2:6" ht="18" x14ac:dyDescent="0.25">
      <c r="B20" s="10" t="s">
        <v>25</v>
      </c>
      <c r="C20" s="4" t="s">
        <v>17</v>
      </c>
      <c r="D20" s="7">
        <v>6.35</v>
      </c>
      <c r="E20" s="8">
        <v>0.184</v>
      </c>
      <c r="F20" s="5">
        <f t="shared" si="0"/>
        <v>1.1683999999999999</v>
      </c>
    </row>
    <row r="21" spans="2:6" ht="18" x14ac:dyDescent="0.25">
      <c r="B21" s="10" t="s">
        <v>26</v>
      </c>
      <c r="C21" s="4" t="s">
        <v>10</v>
      </c>
      <c r="D21" s="7">
        <v>9.6</v>
      </c>
      <c r="E21" s="8">
        <v>0.184</v>
      </c>
      <c r="F21" s="5">
        <f t="shared" si="0"/>
        <v>1.7664</v>
      </c>
    </row>
    <row r="22" spans="2:6" ht="18" x14ac:dyDescent="0.25">
      <c r="B22" s="10" t="s">
        <v>27</v>
      </c>
      <c r="C22" s="4" t="s">
        <v>10</v>
      </c>
      <c r="D22" s="7">
        <v>3.72</v>
      </c>
      <c r="E22" s="8">
        <v>0.129</v>
      </c>
      <c r="F22" s="5">
        <f t="shared" si="0"/>
        <v>0.47988000000000003</v>
      </c>
    </row>
    <row r="23" spans="2:6" ht="18" x14ac:dyDescent="0.25">
      <c r="B23" s="10" t="s">
        <v>28</v>
      </c>
      <c r="C23" s="4" t="s">
        <v>10</v>
      </c>
      <c r="D23" s="7">
        <v>7.7</v>
      </c>
      <c r="E23" s="8">
        <v>0.77800000000000002</v>
      </c>
      <c r="F23" s="5">
        <f t="shared" si="0"/>
        <v>5.9906000000000006</v>
      </c>
    </row>
    <row r="24" spans="2:6" ht="18" x14ac:dyDescent="0.25">
      <c r="B24" s="10" t="s">
        <v>29</v>
      </c>
      <c r="C24" s="4" t="s">
        <v>20</v>
      </c>
      <c r="D24" s="7">
        <v>13.45</v>
      </c>
      <c r="E24" s="8">
        <v>0.77800000000000002</v>
      </c>
      <c r="F24" s="5">
        <f t="shared" si="0"/>
        <v>10.4641</v>
      </c>
    </row>
    <row r="25" spans="2:6" ht="18" x14ac:dyDescent="0.25">
      <c r="B25" s="10" t="s">
        <v>30</v>
      </c>
      <c r="C25" s="4" t="s">
        <v>20</v>
      </c>
      <c r="D25" s="7">
        <v>18</v>
      </c>
      <c r="E25" s="8">
        <v>0.77800000000000002</v>
      </c>
      <c r="F25" s="5">
        <f t="shared" si="0"/>
        <v>14.004000000000001</v>
      </c>
    </row>
    <row r="26" spans="2:6" ht="18" x14ac:dyDescent="0.25">
      <c r="B26" s="10" t="s">
        <v>31</v>
      </c>
      <c r="C26" s="4" t="s">
        <v>20</v>
      </c>
      <c r="D26" s="7">
        <v>3.01</v>
      </c>
      <c r="E26" s="8">
        <v>0.111</v>
      </c>
      <c r="F26" s="5">
        <f t="shared" si="0"/>
        <v>0.33410999999999996</v>
      </c>
    </row>
    <row r="27" spans="2:6" ht="18.75" thickBot="1" x14ac:dyDescent="0.3">
      <c r="B27" s="10" t="s">
        <v>32</v>
      </c>
      <c r="C27" s="4" t="s">
        <v>20</v>
      </c>
      <c r="D27" s="13">
        <v>9.6</v>
      </c>
      <c r="E27" s="16">
        <v>0.184</v>
      </c>
      <c r="F27" s="5">
        <f t="shared" si="0"/>
        <v>1.7664</v>
      </c>
    </row>
    <row r="28" spans="2:6" ht="18.75" thickBot="1" x14ac:dyDescent="0.3">
      <c r="B28" s="32" t="s">
        <v>119</v>
      </c>
      <c r="C28" s="33"/>
      <c r="D28" s="33"/>
      <c r="E28" s="34"/>
      <c r="F28" s="17">
        <f>SUM(F29:F30)</f>
        <v>253.00469000000001</v>
      </c>
    </row>
    <row r="29" spans="2:6" ht="18" x14ac:dyDescent="0.25">
      <c r="B29" s="10" t="s">
        <v>55</v>
      </c>
      <c r="C29" s="4" t="s">
        <v>17</v>
      </c>
      <c r="D29" s="7">
        <v>140</v>
      </c>
      <c r="E29" s="9">
        <v>1</v>
      </c>
      <c r="F29" s="5">
        <f>D29*E29</f>
        <v>140</v>
      </c>
    </row>
    <row r="30" spans="2:6" ht="18.75" thickBot="1" x14ac:dyDescent="0.3">
      <c r="B30" s="11" t="s">
        <v>35</v>
      </c>
      <c r="C30" s="12" t="s">
        <v>36</v>
      </c>
      <c r="D30" s="13">
        <f>$F$8</f>
        <v>113.00469000000001</v>
      </c>
      <c r="E30" s="14">
        <v>1</v>
      </c>
      <c r="F30" s="15">
        <f>D30*E30</f>
        <v>113.00469000000001</v>
      </c>
    </row>
  </sheetData>
  <mergeCells count="11">
    <mergeCell ref="B8:E8"/>
    <mergeCell ref="B28:E2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4EDB-D5F2-447A-BC83-C575B61F52F9}">
  <sheetPr>
    <pageSetUpPr fitToPage="1"/>
  </sheetPr>
  <dimension ref="B1:M20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" x14ac:dyDescent="0.25">
      <c r="B8" s="46" t="s">
        <v>118</v>
      </c>
      <c r="C8" s="47"/>
      <c r="D8" s="47"/>
      <c r="E8" s="47"/>
      <c r="F8" s="19">
        <f>SUM(F9:F17)</f>
        <v>46.003840000000004</v>
      </c>
    </row>
    <row r="9" spans="2:13" ht="18" x14ac:dyDescent="0.25">
      <c r="B9" s="10" t="s">
        <v>79</v>
      </c>
      <c r="C9" s="4" t="s">
        <v>10</v>
      </c>
      <c r="D9" s="7">
        <v>6.35</v>
      </c>
      <c r="E9" s="8">
        <v>1.4810000000000001</v>
      </c>
      <c r="F9" s="5">
        <f>D9*E9</f>
        <v>9.4043500000000009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0.14799999999999999</v>
      </c>
      <c r="F10" s="5">
        <f t="shared" ref="F10:F17" si="0">D10*E10</f>
        <v>6.4379999999999997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40</v>
      </c>
      <c r="C12" s="4" t="s">
        <v>10</v>
      </c>
      <c r="D12" s="7">
        <v>3.03</v>
      </c>
      <c r="E12" s="8">
        <v>1.7829999999999999</v>
      </c>
      <c r="F12" s="5">
        <f t="shared" si="0"/>
        <v>5.4024899999999993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</row>
    <row r="14" spans="2:13" ht="18" x14ac:dyDescent="0.25">
      <c r="B14" s="10" t="s">
        <v>18</v>
      </c>
      <c r="C14" s="4" t="s">
        <v>10</v>
      </c>
      <c r="D14" s="7">
        <v>9.6</v>
      </c>
      <c r="E14" s="9">
        <v>1.4810000000000001</v>
      </c>
      <c r="F14" s="5">
        <f t="shared" si="0"/>
        <v>14.217600000000001</v>
      </c>
    </row>
    <row r="15" spans="2:13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13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1.079</v>
      </c>
      <c r="F17" s="5">
        <f t="shared" si="0"/>
        <v>4.2296800000000001</v>
      </c>
    </row>
    <row r="18" spans="2:6" ht="18.75" thickBot="1" x14ac:dyDescent="0.3">
      <c r="B18" s="32" t="s">
        <v>120</v>
      </c>
      <c r="C18" s="33"/>
      <c r="D18" s="33"/>
      <c r="E18" s="34"/>
      <c r="F18" s="17">
        <f>SUM(F19:F20)</f>
        <v>186.00384</v>
      </c>
    </row>
    <row r="19" spans="2:6" ht="18" x14ac:dyDescent="0.25">
      <c r="B19" s="10" t="s">
        <v>50</v>
      </c>
      <c r="C19" s="4" t="s">
        <v>17</v>
      </c>
      <c r="D19" s="7">
        <v>140</v>
      </c>
      <c r="E19" s="9">
        <v>1</v>
      </c>
      <c r="F19" s="5">
        <f>D19*E19</f>
        <v>140</v>
      </c>
    </row>
    <row r="20" spans="2:6" ht="18.75" thickBot="1" x14ac:dyDescent="0.3">
      <c r="B20" s="11" t="s">
        <v>44</v>
      </c>
      <c r="C20" s="12" t="s">
        <v>36</v>
      </c>
      <c r="D20" s="13">
        <f>$F$8</f>
        <v>46.003840000000004</v>
      </c>
      <c r="E20" s="14">
        <v>1</v>
      </c>
      <c r="F20" s="15">
        <f>D20*E20</f>
        <v>46.003840000000004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67653-919E-4C8A-B330-AFF6056183AB}">
  <sheetPr>
    <pageSetUpPr fitToPage="1"/>
  </sheetPr>
  <dimension ref="B1:M30"/>
  <sheetViews>
    <sheetView view="pageBreakPreview" zoomScale="55" zoomScaleNormal="70" zoomScaleSheetLayoutView="55" workbookViewId="0">
      <selection activeCell="F9" sqref="F9:F2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121</v>
      </c>
      <c r="C8" s="38"/>
      <c r="D8" s="38"/>
      <c r="E8" s="38"/>
      <c r="F8" s="22">
        <f>SUM(F9:F27)</f>
        <v>113.00469000000001</v>
      </c>
    </row>
    <row r="9" spans="2:13" ht="18" x14ac:dyDescent="0.25">
      <c r="B9" s="10" t="s">
        <v>79</v>
      </c>
      <c r="C9" s="4" t="s">
        <v>10</v>
      </c>
      <c r="D9" s="7">
        <v>6.48</v>
      </c>
      <c r="E9" s="8">
        <v>1.4810000000000001</v>
      </c>
      <c r="F9" s="5">
        <f>D9*E9</f>
        <v>9.5968800000000005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0.14799999999999999</v>
      </c>
      <c r="F10" s="5">
        <f t="shared" ref="F10:F27" si="0">D10*E10</f>
        <v>6.4379999999999997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1.7829999999999999</v>
      </c>
      <c r="F12" s="5">
        <f t="shared" si="0"/>
        <v>17.829999999999998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</row>
    <row r="14" spans="2:13" ht="18" x14ac:dyDescent="0.25">
      <c r="B14" s="10" t="s">
        <v>87</v>
      </c>
      <c r="C14" s="4" t="s">
        <v>17</v>
      </c>
      <c r="D14" s="7">
        <v>4.66</v>
      </c>
      <c r="E14" s="8">
        <v>2</v>
      </c>
      <c r="F14" s="5">
        <f t="shared" si="0"/>
        <v>9.32</v>
      </c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1.4810000000000001</v>
      </c>
      <c r="F15" s="5">
        <f t="shared" si="0"/>
        <v>14.217600000000001</v>
      </c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</row>
    <row r="17" spans="2:6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</row>
    <row r="18" spans="2:6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</row>
    <row r="19" spans="2:6" ht="18" x14ac:dyDescent="0.25">
      <c r="B19" s="10" t="s">
        <v>87</v>
      </c>
      <c r="C19" s="4" t="s">
        <v>17</v>
      </c>
      <c r="D19" s="7">
        <v>4.66</v>
      </c>
      <c r="E19" s="8">
        <v>2</v>
      </c>
      <c r="F19" s="5">
        <f t="shared" si="0"/>
        <v>9.32</v>
      </c>
    </row>
    <row r="20" spans="2:6" ht="18" x14ac:dyDescent="0.25">
      <c r="B20" s="10" t="s">
        <v>25</v>
      </c>
      <c r="C20" s="4" t="s">
        <v>17</v>
      </c>
      <c r="D20" s="7">
        <v>6.35</v>
      </c>
      <c r="E20" s="8">
        <v>0.184</v>
      </c>
      <c r="F20" s="5">
        <f t="shared" si="0"/>
        <v>1.1683999999999999</v>
      </c>
    </row>
    <row r="21" spans="2:6" ht="18" x14ac:dyDescent="0.25">
      <c r="B21" s="10" t="s">
        <v>26</v>
      </c>
      <c r="C21" s="4" t="s">
        <v>10</v>
      </c>
      <c r="D21" s="7">
        <v>9.6</v>
      </c>
      <c r="E21" s="8">
        <v>0.184</v>
      </c>
      <c r="F21" s="5">
        <f t="shared" si="0"/>
        <v>1.7664</v>
      </c>
    </row>
    <row r="22" spans="2:6" ht="18" x14ac:dyDescent="0.25">
      <c r="B22" s="10" t="s">
        <v>27</v>
      </c>
      <c r="C22" s="4" t="s">
        <v>10</v>
      </c>
      <c r="D22" s="7">
        <v>3.72</v>
      </c>
      <c r="E22" s="8">
        <v>0.129</v>
      </c>
      <c r="F22" s="5">
        <f t="shared" si="0"/>
        <v>0.47988000000000003</v>
      </c>
    </row>
    <row r="23" spans="2:6" ht="18" x14ac:dyDescent="0.25">
      <c r="B23" s="10" t="s">
        <v>28</v>
      </c>
      <c r="C23" s="4" t="s">
        <v>10</v>
      </c>
      <c r="D23" s="7">
        <v>7.7</v>
      </c>
      <c r="E23" s="8">
        <v>0.77800000000000002</v>
      </c>
      <c r="F23" s="5">
        <f t="shared" si="0"/>
        <v>5.9906000000000006</v>
      </c>
    </row>
    <row r="24" spans="2:6" ht="18" x14ac:dyDescent="0.25">
      <c r="B24" s="10" t="s">
        <v>29</v>
      </c>
      <c r="C24" s="4" t="s">
        <v>20</v>
      </c>
      <c r="D24" s="7">
        <v>13.45</v>
      </c>
      <c r="E24" s="8">
        <v>0.77800000000000002</v>
      </c>
      <c r="F24" s="5">
        <f t="shared" si="0"/>
        <v>10.4641</v>
      </c>
    </row>
    <row r="25" spans="2:6" ht="18" x14ac:dyDescent="0.25">
      <c r="B25" s="10" t="s">
        <v>30</v>
      </c>
      <c r="C25" s="4" t="s">
        <v>20</v>
      </c>
      <c r="D25" s="7">
        <v>18</v>
      </c>
      <c r="E25" s="8">
        <v>0.77800000000000002</v>
      </c>
      <c r="F25" s="5">
        <f t="shared" si="0"/>
        <v>14.004000000000001</v>
      </c>
    </row>
    <row r="26" spans="2:6" ht="18" x14ac:dyDescent="0.25">
      <c r="B26" s="10" t="s">
        <v>31</v>
      </c>
      <c r="C26" s="4" t="s">
        <v>20</v>
      </c>
      <c r="D26" s="7">
        <v>3.01</v>
      </c>
      <c r="E26" s="8">
        <v>0.111</v>
      </c>
      <c r="F26" s="5">
        <f t="shared" si="0"/>
        <v>0.33410999999999996</v>
      </c>
    </row>
    <row r="27" spans="2:6" ht="18.75" thickBot="1" x14ac:dyDescent="0.3">
      <c r="B27" s="10" t="s">
        <v>32</v>
      </c>
      <c r="C27" s="4" t="s">
        <v>20</v>
      </c>
      <c r="D27" s="13">
        <v>9.6</v>
      </c>
      <c r="E27" s="16">
        <v>0.184</v>
      </c>
      <c r="F27" s="5">
        <f t="shared" si="0"/>
        <v>1.7664</v>
      </c>
    </row>
    <row r="28" spans="2:6" ht="18.75" thickBot="1" x14ac:dyDescent="0.3">
      <c r="B28" s="32" t="s">
        <v>122</v>
      </c>
      <c r="C28" s="33"/>
      <c r="D28" s="33"/>
      <c r="E28" s="34"/>
      <c r="F28" s="17">
        <f>SUM(F29:F30)</f>
        <v>183.00469000000001</v>
      </c>
    </row>
    <row r="29" spans="2:6" ht="18" x14ac:dyDescent="0.25">
      <c r="B29" s="10" t="s">
        <v>123</v>
      </c>
      <c r="C29" s="4" t="s">
        <v>17</v>
      </c>
      <c r="D29" s="7">
        <v>70</v>
      </c>
      <c r="E29" s="9">
        <v>1</v>
      </c>
      <c r="F29" s="5">
        <f>D29*E29</f>
        <v>70</v>
      </c>
    </row>
    <row r="30" spans="2:6" ht="18.75" thickBot="1" x14ac:dyDescent="0.3">
      <c r="B30" s="11" t="s">
        <v>35</v>
      </c>
      <c r="C30" s="12" t="s">
        <v>36</v>
      </c>
      <c r="D30" s="13">
        <f>$F$8</f>
        <v>113.00469000000001</v>
      </c>
      <c r="E30" s="14">
        <v>1</v>
      </c>
      <c r="F30" s="15">
        <f>D30*E30</f>
        <v>113.00469000000001</v>
      </c>
    </row>
  </sheetData>
  <mergeCells count="11">
    <mergeCell ref="B8:E8"/>
    <mergeCell ref="B28:E2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6CE5-5FE2-4989-9D70-8319FA8B9881}">
  <sheetPr>
    <pageSetUpPr fitToPage="1"/>
  </sheetPr>
  <dimension ref="B1:M20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" x14ac:dyDescent="0.25">
      <c r="B8" s="46" t="s">
        <v>121</v>
      </c>
      <c r="C8" s="47"/>
      <c r="D8" s="47"/>
      <c r="E8" s="47"/>
      <c r="F8" s="19">
        <f>SUM(F9:F17)</f>
        <v>46.003840000000004</v>
      </c>
    </row>
    <row r="9" spans="2:13" ht="18" x14ac:dyDescent="0.25">
      <c r="B9" s="10" t="s">
        <v>79</v>
      </c>
      <c r="C9" s="4" t="s">
        <v>10</v>
      </c>
      <c r="D9" s="7">
        <v>6.35</v>
      </c>
      <c r="E9" s="8">
        <v>1.4810000000000001</v>
      </c>
      <c r="F9" s="5">
        <f>D9*E9</f>
        <v>9.4043500000000009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0.14799999999999999</v>
      </c>
      <c r="F10" s="5">
        <f t="shared" ref="F10:F17" si="0">D10*E10</f>
        <v>6.4379999999999997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40</v>
      </c>
      <c r="C12" s="4" t="s">
        <v>10</v>
      </c>
      <c r="D12" s="7">
        <v>3.03</v>
      </c>
      <c r="E12" s="8">
        <v>1.7829999999999999</v>
      </c>
      <c r="F12" s="5">
        <f t="shared" si="0"/>
        <v>5.4024899999999993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L13" s="2"/>
    </row>
    <row r="14" spans="2:13" ht="18" x14ac:dyDescent="0.25">
      <c r="B14" s="10" t="s">
        <v>18</v>
      </c>
      <c r="C14" s="4" t="s">
        <v>10</v>
      </c>
      <c r="D14" s="7">
        <v>9.6</v>
      </c>
      <c r="E14" s="9">
        <v>1.4810000000000001</v>
      </c>
      <c r="F14" s="5">
        <f t="shared" si="0"/>
        <v>14.217600000000001</v>
      </c>
      <c r="L14" s="2"/>
    </row>
    <row r="15" spans="2:13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  <c r="L15" s="2"/>
    </row>
    <row r="16" spans="2:13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  <c r="L16" s="6"/>
    </row>
    <row r="17" spans="2:12" ht="18.75" thickBot="1" x14ac:dyDescent="0.3">
      <c r="B17" s="11" t="s">
        <v>41</v>
      </c>
      <c r="C17" s="12" t="s">
        <v>20</v>
      </c>
      <c r="D17" s="13">
        <v>3.92</v>
      </c>
      <c r="E17" s="14">
        <v>1.079</v>
      </c>
      <c r="F17" s="5">
        <f t="shared" si="0"/>
        <v>4.2296800000000001</v>
      </c>
      <c r="L17" s="2"/>
    </row>
    <row r="18" spans="2:12" ht="18.75" thickBot="1" x14ac:dyDescent="0.3">
      <c r="B18" s="32" t="s">
        <v>124</v>
      </c>
      <c r="C18" s="33"/>
      <c r="D18" s="33"/>
      <c r="E18" s="34"/>
      <c r="F18" s="17">
        <f>SUM(F19:F20)</f>
        <v>116.00384</v>
      </c>
    </row>
    <row r="19" spans="2:12" ht="18" x14ac:dyDescent="0.25">
      <c r="B19" s="10" t="s">
        <v>125</v>
      </c>
      <c r="C19" s="4" t="s">
        <v>17</v>
      </c>
      <c r="D19" s="7">
        <v>70</v>
      </c>
      <c r="E19" s="9">
        <v>1</v>
      </c>
      <c r="F19" s="5">
        <f>D19*E19</f>
        <v>70</v>
      </c>
    </row>
    <row r="20" spans="2:12" ht="18.75" thickBot="1" x14ac:dyDescent="0.3">
      <c r="B20" s="11" t="s">
        <v>44</v>
      </c>
      <c r="C20" s="12" t="s">
        <v>36</v>
      </c>
      <c r="D20" s="13">
        <f>$F$8</f>
        <v>46.003840000000004</v>
      </c>
      <c r="E20" s="14">
        <v>1</v>
      </c>
      <c r="F20" s="15">
        <f>D20*E20</f>
        <v>46.003840000000004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FF9ED-354E-4302-A55E-CC627739A11A}">
  <sheetPr>
    <pageSetUpPr fitToPage="1"/>
  </sheetPr>
  <dimension ref="B1:M30"/>
  <sheetViews>
    <sheetView view="pageBreakPreview" zoomScale="70" zoomScaleNormal="70" zoomScaleSheetLayoutView="70" workbookViewId="0">
      <selection activeCell="F9" sqref="F9:F2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126</v>
      </c>
      <c r="C8" s="38"/>
      <c r="D8" s="38"/>
      <c r="E8" s="38"/>
      <c r="F8" s="22">
        <f>SUM(F9:F27)</f>
        <v>95.003330000000005</v>
      </c>
    </row>
    <row r="9" spans="2:13" ht="18" x14ac:dyDescent="0.25">
      <c r="B9" s="10" t="s">
        <v>86</v>
      </c>
      <c r="C9" s="4" t="s">
        <v>10</v>
      </c>
      <c r="D9" s="7">
        <v>6.38</v>
      </c>
      <c r="E9" s="8">
        <v>0.89400000000000002</v>
      </c>
      <c r="F9" s="5">
        <f>D9*E9</f>
        <v>5.7037199999999997</v>
      </c>
      <c r="G9" s="20"/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0.11</v>
      </c>
      <c r="F10" s="5">
        <f t="shared" ref="F10:F27" si="0">D10*E10</f>
        <v>4.7850000000000001</v>
      </c>
      <c r="G10" s="20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0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1.101</v>
      </c>
      <c r="F12" s="5">
        <f t="shared" si="0"/>
        <v>11.01</v>
      </c>
      <c r="G12" s="21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0"/>
    </row>
    <row r="14" spans="2:13" ht="18" x14ac:dyDescent="0.25">
      <c r="B14" s="10" t="s">
        <v>87</v>
      </c>
      <c r="C14" s="4" t="s">
        <v>17</v>
      </c>
      <c r="D14" s="7">
        <v>4.66</v>
      </c>
      <c r="E14" s="8">
        <v>2</v>
      </c>
      <c r="F14" s="5">
        <f t="shared" si="0"/>
        <v>9.32</v>
      </c>
      <c r="G14" s="20"/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0.89400000000000002</v>
      </c>
      <c r="F15" s="5">
        <f t="shared" si="0"/>
        <v>8.5823999999999998</v>
      </c>
      <c r="G15" s="20"/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  <c r="G16" s="20"/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  <c r="G17" s="20"/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  <c r="G18" s="20"/>
    </row>
    <row r="19" spans="2:7" ht="18" x14ac:dyDescent="0.25">
      <c r="B19" s="10" t="s">
        <v>87</v>
      </c>
      <c r="C19" s="4" t="s">
        <v>17</v>
      </c>
      <c r="D19" s="7">
        <v>4.66</v>
      </c>
      <c r="E19" s="8">
        <v>2</v>
      </c>
      <c r="F19" s="5">
        <f t="shared" si="0"/>
        <v>9.32</v>
      </c>
      <c r="G19" s="20"/>
    </row>
    <row r="20" spans="2:7" ht="18" x14ac:dyDescent="0.25">
      <c r="B20" s="10" t="s">
        <v>25</v>
      </c>
      <c r="C20" s="4" t="s">
        <v>17</v>
      </c>
      <c r="D20" s="7">
        <v>6.35</v>
      </c>
      <c r="E20" s="8">
        <v>0.184</v>
      </c>
      <c r="F20" s="5">
        <f t="shared" si="0"/>
        <v>1.1683999999999999</v>
      </c>
      <c r="G20" s="20"/>
    </row>
    <row r="21" spans="2:7" ht="18" x14ac:dyDescent="0.25">
      <c r="B21" s="10" t="s">
        <v>26</v>
      </c>
      <c r="C21" s="4" t="s">
        <v>10</v>
      </c>
      <c r="D21" s="7">
        <v>9.6</v>
      </c>
      <c r="E21" s="8">
        <v>0.184</v>
      </c>
      <c r="F21" s="5">
        <f t="shared" si="0"/>
        <v>1.7664</v>
      </c>
      <c r="G21" s="20"/>
    </row>
    <row r="22" spans="2:7" ht="18" x14ac:dyDescent="0.25">
      <c r="B22" s="10" t="s">
        <v>27</v>
      </c>
      <c r="C22" s="4" t="s">
        <v>10</v>
      </c>
      <c r="D22" s="7">
        <v>3.72</v>
      </c>
      <c r="E22" s="8">
        <v>0.129</v>
      </c>
      <c r="F22" s="5">
        <f t="shared" si="0"/>
        <v>0.47988000000000003</v>
      </c>
      <c r="G22" s="20"/>
    </row>
    <row r="23" spans="2:7" ht="18" x14ac:dyDescent="0.25">
      <c r="B23" s="10" t="s">
        <v>28</v>
      </c>
      <c r="C23" s="4" t="s">
        <v>10</v>
      </c>
      <c r="D23" s="7">
        <v>7.7</v>
      </c>
      <c r="E23" s="8">
        <v>0.77800000000000002</v>
      </c>
      <c r="F23" s="5">
        <f t="shared" si="0"/>
        <v>5.9906000000000006</v>
      </c>
      <c r="G23" s="20"/>
    </row>
    <row r="24" spans="2:7" ht="18" x14ac:dyDescent="0.25">
      <c r="B24" s="10" t="s">
        <v>29</v>
      </c>
      <c r="C24" s="4" t="s">
        <v>20</v>
      </c>
      <c r="D24" s="7">
        <v>13.45</v>
      </c>
      <c r="E24" s="8">
        <v>0.77800000000000002</v>
      </c>
      <c r="F24" s="5">
        <f t="shared" si="0"/>
        <v>10.4641</v>
      </c>
      <c r="G24" s="20"/>
    </row>
    <row r="25" spans="2:7" ht="18" x14ac:dyDescent="0.25">
      <c r="B25" s="10" t="s">
        <v>30</v>
      </c>
      <c r="C25" s="4" t="s">
        <v>20</v>
      </c>
      <c r="D25" s="7">
        <v>18</v>
      </c>
      <c r="E25" s="8">
        <v>0.77800000000000002</v>
      </c>
      <c r="F25" s="5">
        <f t="shared" si="0"/>
        <v>14.004000000000001</v>
      </c>
      <c r="G25" s="21"/>
    </row>
    <row r="26" spans="2:7" ht="18" x14ac:dyDescent="0.25">
      <c r="B26" s="10" t="s">
        <v>31</v>
      </c>
      <c r="C26" s="4" t="s">
        <v>20</v>
      </c>
      <c r="D26" s="7">
        <v>3.01</v>
      </c>
      <c r="E26" s="8">
        <v>0.111</v>
      </c>
      <c r="F26" s="5">
        <f t="shared" si="0"/>
        <v>0.33410999999999996</v>
      </c>
      <c r="G26" s="20"/>
    </row>
    <row r="27" spans="2:7" ht="18.75" thickBot="1" x14ac:dyDescent="0.3">
      <c r="B27" s="10" t="s">
        <v>32</v>
      </c>
      <c r="C27" s="4" t="s">
        <v>20</v>
      </c>
      <c r="D27" s="7">
        <v>9.6</v>
      </c>
      <c r="E27" s="8">
        <v>0.184</v>
      </c>
      <c r="F27" s="5">
        <f t="shared" si="0"/>
        <v>1.7664</v>
      </c>
      <c r="G27" s="20"/>
    </row>
    <row r="28" spans="2:7" ht="18.75" thickBot="1" x14ac:dyDescent="0.3">
      <c r="B28" s="32" t="s">
        <v>127</v>
      </c>
      <c r="C28" s="33"/>
      <c r="D28" s="33"/>
      <c r="E28" s="34"/>
      <c r="F28" s="17">
        <f>SUM(F29:F30)</f>
        <v>120.00333000000001</v>
      </c>
    </row>
    <row r="29" spans="2:7" ht="18" x14ac:dyDescent="0.25">
      <c r="B29" s="10" t="s">
        <v>128</v>
      </c>
      <c r="C29" s="4" t="s">
        <v>17</v>
      </c>
      <c r="D29" s="7">
        <v>30</v>
      </c>
      <c r="E29" s="9">
        <v>1</v>
      </c>
      <c r="F29" s="5">
        <v>25</v>
      </c>
    </row>
    <row r="30" spans="2:7" ht="18.75" thickBot="1" x14ac:dyDescent="0.3">
      <c r="B30" s="11" t="s">
        <v>35</v>
      </c>
      <c r="C30" s="12" t="s">
        <v>36</v>
      </c>
      <c r="D30" s="13">
        <f>$F$8</f>
        <v>95.003330000000005</v>
      </c>
      <c r="E30" s="14">
        <v>1</v>
      </c>
      <c r="F30" s="15">
        <f>D30*E30</f>
        <v>95.003330000000005</v>
      </c>
    </row>
  </sheetData>
  <mergeCells count="11">
    <mergeCell ref="B8:E8"/>
    <mergeCell ref="B28:E2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4409-8C45-4A57-A637-8A0FA66D1921}">
  <sheetPr>
    <pageSetUpPr fitToPage="1"/>
  </sheetPr>
  <dimension ref="B1:M20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" x14ac:dyDescent="0.25">
      <c r="B8" s="46" t="s">
        <v>129</v>
      </c>
      <c r="C8" s="47"/>
      <c r="D8" s="47"/>
      <c r="E8" s="47"/>
      <c r="F8" s="19">
        <f>SUM(F9:F17)</f>
        <v>33.002670000000002</v>
      </c>
    </row>
    <row r="9" spans="2:13" ht="18" x14ac:dyDescent="0.25">
      <c r="B9" s="10" t="s">
        <v>86</v>
      </c>
      <c r="C9" s="4" t="s">
        <v>10</v>
      </c>
      <c r="D9" s="7">
        <v>6.48</v>
      </c>
      <c r="E9" s="8">
        <v>0.89400000000000002</v>
      </c>
      <c r="F9" s="5">
        <f>D9*E9</f>
        <v>5.79312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0.11</v>
      </c>
      <c r="F10" s="5">
        <f t="shared" ref="F10:F17" si="0">D10*E10</f>
        <v>4.7850000000000001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40</v>
      </c>
      <c r="C12" s="4" t="s">
        <v>10</v>
      </c>
      <c r="D12" s="7">
        <v>3.03</v>
      </c>
      <c r="E12" s="8">
        <v>1.101</v>
      </c>
      <c r="F12" s="5">
        <f t="shared" si="0"/>
        <v>3.3360299999999996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</row>
    <row r="14" spans="2:13" ht="18" x14ac:dyDescent="0.25">
      <c r="B14" s="10" t="s">
        <v>18</v>
      </c>
      <c r="C14" s="4" t="s">
        <v>10</v>
      </c>
      <c r="D14" s="7">
        <v>9.6</v>
      </c>
      <c r="E14" s="9">
        <v>0.89400000000000002</v>
      </c>
      <c r="F14" s="5">
        <f t="shared" si="0"/>
        <v>8.5823999999999998</v>
      </c>
    </row>
    <row r="15" spans="2:13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13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1.07</v>
      </c>
      <c r="F17" s="5">
        <f t="shared" si="0"/>
        <v>4.1943999999999999</v>
      </c>
    </row>
    <row r="18" spans="2:6" ht="18.75" thickBot="1" x14ac:dyDescent="0.3">
      <c r="B18" s="32" t="s">
        <v>130</v>
      </c>
      <c r="C18" s="33"/>
      <c r="D18" s="33"/>
      <c r="E18" s="34"/>
      <c r="F18" s="17">
        <f>SUM(F19:F20)</f>
        <v>58.002670000000002</v>
      </c>
    </row>
    <row r="19" spans="2:6" ht="18" x14ac:dyDescent="0.25">
      <c r="B19" s="10" t="s">
        <v>128</v>
      </c>
      <c r="C19" s="4" t="s">
        <v>17</v>
      </c>
      <c r="D19" s="7">
        <v>30</v>
      </c>
      <c r="E19" s="9">
        <v>1</v>
      </c>
      <c r="F19" s="5">
        <v>25</v>
      </c>
    </row>
    <row r="20" spans="2:6" ht="18.75" thickBot="1" x14ac:dyDescent="0.3">
      <c r="B20" s="11" t="s">
        <v>44</v>
      </c>
      <c r="C20" s="12" t="s">
        <v>36</v>
      </c>
      <c r="D20" s="13">
        <f>$F$8</f>
        <v>33.002670000000002</v>
      </c>
      <c r="E20" s="14">
        <v>1</v>
      </c>
      <c r="F20" s="15">
        <f>D20*E20</f>
        <v>33.002670000000002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B9E8-2659-47CC-8607-6C02834DD3C7}">
  <sheetPr>
    <pageSetUpPr fitToPage="1"/>
  </sheetPr>
  <dimension ref="B1:M30"/>
  <sheetViews>
    <sheetView view="pageBreakPreview" zoomScale="70" zoomScaleNormal="70" zoomScaleSheetLayoutView="70" workbookViewId="0">
      <selection activeCell="F9" sqref="F9:F2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131</v>
      </c>
      <c r="C8" s="38"/>
      <c r="D8" s="38"/>
      <c r="E8" s="38"/>
      <c r="F8" s="22">
        <f>SUM(F9:F27)</f>
        <v>95.003330000000005</v>
      </c>
    </row>
    <row r="9" spans="2:13" ht="18" x14ac:dyDescent="0.25">
      <c r="B9" s="10" t="s">
        <v>86</v>
      </c>
      <c r="C9" s="4" t="s">
        <v>10</v>
      </c>
      <c r="D9" s="7">
        <v>6.38</v>
      </c>
      <c r="E9" s="8">
        <v>0.89400000000000002</v>
      </c>
      <c r="F9" s="5">
        <f>D9*E9</f>
        <v>5.7037199999999997</v>
      </c>
      <c r="G9" s="20"/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0.11</v>
      </c>
      <c r="F10" s="5">
        <f t="shared" ref="F10:F27" si="0">D10*E10</f>
        <v>4.7850000000000001</v>
      </c>
      <c r="G10" s="20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0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1.101</v>
      </c>
      <c r="F12" s="5">
        <f t="shared" si="0"/>
        <v>11.01</v>
      </c>
      <c r="G12" s="21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0"/>
    </row>
    <row r="14" spans="2:13" ht="18" x14ac:dyDescent="0.25">
      <c r="B14" s="10" t="s">
        <v>87</v>
      </c>
      <c r="C14" s="4" t="s">
        <v>17</v>
      </c>
      <c r="D14" s="7">
        <v>4.66</v>
      </c>
      <c r="E14" s="8">
        <v>2</v>
      </c>
      <c r="F14" s="5">
        <f t="shared" si="0"/>
        <v>9.32</v>
      </c>
      <c r="G14" s="20"/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0.89400000000000002</v>
      </c>
      <c r="F15" s="5">
        <f t="shared" si="0"/>
        <v>8.5823999999999998</v>
      </c>
      <c r="G15" s="20"/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  <c r="G16" s="20"/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  <c r="G17" s="20"/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  <c r="G18" s="20"/>
    </row>
    <row r="19" spans="2:7" ht="18" x14ac:dyDescent="0.25">
      <c r="B19" s="10" t="s">
        <v>87</v>
      </c>
      <c r="C19" s="4" t="s">
        <v>17</v>
      </c>
      <c r="D19" s="7">
        <v>4.66</v>
      </c>
      <c r="E19" s="8">
        <v>2</v>
      </c>
      <c r="F19" s="5">
        <f t="shared" si="0"/>
        <v>9.32</v>
      </c>
      <c r="G19" s="20"/>
    </row>
    <row r="20" spans="2:7" ht="18" x14ac:dyDescent="0.25">
      <c r="B20" s="10" t="s">
        <v>25</v>
      </c>
      <c r="C20" s="4" t="s">
        <v>17</v>
      </c>
      <c r="D20" s="7">
        <v>6.35</v>
      </c>
      <c r="E20" s="8">
        <v>0.184</v>
      </c>
      <c r="F20" s="5">
        <f t="shared" si="0"/>
        <v>1.1683999999999999</v>
      </c>
      <c r="G20" s="20"/>
    </row>
    <row r="21" spans="2:7" ht="18" x14ac:dyDescent="0.25">
      <c r="B21" s="10" t="s">
        <v>26</v>
      </c>
      <c r="C21" s="4" t="s">
        <v>10</v>
      </c>
      <c r="D21" s="7">
        <v>9.6</v>
      </c>
      <c r="E21" s="8">
        <v>0.184</v>
      </c>
      <c r="F21" s="5">
        <f t="shared" si="0"/>
        <v>1.7664</v>
      </c>
      <c r="G21" s="20"/>
    </row>
    <row r="22" spans="2:7" ht="18" x14ac:dyDescent="0.25">
      <c r="B22" s="10" t="s">
        <v>27</v>
      </c>
      <c r="C22" s="4" t="s">
        <v>10</v>
      </c>
      <c r="D22" s="7">
        <v>3.72</v>
      </c>
      <c r="E22" s="8">
        <v>0.129</v>
      </c>
      <c r="F22" s="5">
        <f t="shared" si="0"/>
        <v>0.47988000000000003</v>
      </c>
      <c r="G22" s="20"/>
    </row>
    <row r="23" spans="2:7" ht="18" x14ac:dyDescent="0.25">
      <c r="B23" s="10" t="s">
        <v>28</v>
      </c>
      <c r="C23" s="4" t="s">
        <v>10</v>
      </c>
      <c r="D23" s="7">
        <v>7.7</v>
      </c>
      <c r="E23" s="8">
        <v>0.77800000000000002</v>
      </c>
      <c r="F23" s="5">
        <f t="shared" si="0"/>
        <v>5.9906000000000006</v>
      </c>
      <c r="G23" s="20"/>
    </row>
    <row r="24" spans="2:7" ht="18" x14ac:dyDescent="0.25">
      <c r="B24" s="10" t="s">
        <v>29</v>
      </c>
      <c r="C24" s="4" t="s">
        <v>20</v>
      </c>
      <c r="D24" s="7">
        <v>13.45</v>
      </c>
      <c r="E24" s="8">
        <v>0.77800000000000002</v>
      </c>
      <c r="F24" s="5">
        <f t="shared" si="0"/>
        <v>10.4641</v>
      </c>
      <c r="G24" s="20"/>
    </row>
    <row r="25" spans="2:7" ht="18" x14ac:dyDescent="0.25">
      <c r="B25" s="10" t="s">
        <v>30</v>
      </c>
      <c r="C25" s="4" t="s">
        <v>20</v>
      </c>
      <c r="D25" s="7">
        <v>18</v>
      </c>
      <c r="E25" s="8">
        <v>0.77800000000000002</v>
      </c>
      <c r="F25" s="5">
        <f t="shared" si="0"/>
        <v>14.004000000000001</v>
      </c>
      <c r="G25" s="21"/>
    </row>
    <row r="26" spans="2:7" ht="18" x14ac:dyDescent="0.25">
      <c r="B26" s="10" t="s">
        <v>31</v>
      </c>
      <c r="C26" s="4" t="s">
        <v>20</v>
      </c>
      <c r="D26" s="7">
        <v>3.01</v>
      </c>
      <c r="E26" s="8">
        <v>0.111</v>
      </c>
      <c r="F26" s="5">
        <f t="shared" si="0"/>
        <v>0.33410999999999996</v>
      </c>
      <c r="G26" s="20"/>
    </row>
    <row r="27" spans="2:7" ht="18.75" thickBot="1" x14ac:dyDescent="0.3">
      <c r="B27" s="10" t="s">
        <v>32</v>
      </c>
      <c r="C27" s="4" t="s">
        <v>20</v>
      </c>
      <c r="D27" s="7">
        <v>9.6</v>
      </c>
      <c r="E27" s="8">
        <v>0.184</v>
      </c>
      <c r="F27" s="5">
        <f t="shared" si="0"/>
        <v>1.7664</v>
      </c>
      <c r="G27" s="20"/>
    </row>
    <row r="28" spans="2:7" ht="18.75" thickBot="1" x14ac:dyDescent="0.3">
      <c r="B28" s="32" t="s">
        <v>132</v>
      </c>
      <c r="C28" s="33"/>
      <c r="D28" s="33"/>
      <c r="E28" s="34"/>
      <c r="F28" s="17">
        <f>SUM(F29:F30)</f>
        <v>125.00333000000001</v>
      </c>
    </row>
    <row r="29" spans="2:7" ht="18" x14ac:dyDescent="0.25">
      <c r="B29" s="10" t="s">
        <v>133</v>
      </c>
      <c r="C29" s="4" t="s">
        <v>17</v>
      </c>
      <c r="D29" s="7">
        <v>30</v>
      </c>
      <c r="E29" s="9">
        <v>1</v>
      </c>
      <c r="F29" s="5">
        <f>D29*E29</f>
        <v>30</v>
      </c>
    </row>
    <row r="30" spans="2:7" ht="18.75" thickBot="1" x14ac:dyDescent="0.3">
      <c r="B30" s="11" t="s">
        <v>35</v>
      </c>
      <c r="C30" s="12" t="s">
        <v>36</v>
      </c>
      <c r="D30" s="13">
        <f>$F$8</f>
        <v>95.003330000000005</v>
      </c>
      <c r="E30" s="14">
        <v>1</v>
      </c>
      <c r="F30" s="15">
        <f>D30*E30</f>
        <v>95.003330000000005</v>
      </c>
    </row>
  </sheetData>
  <mergeCells count="11">
    <mergeCell ref="B8:E8"/>
    <mergeCell ref="B28:E2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58CD-E038-4137-8CDD-55765F7C8F49}">
  <sheetPr>
    <pageSetUpPr fitToPage="1"/>
  </sheetPr>
  <dimension ref="B1:M20"/>
  <sheetViews>
    <sheetView tabSelected="1" view="pageBreakPreview" zoomScale="70" zoomScaleNormal="70" zoomScaleSheetLayoutView="70" workbookViewId="0">
      <selection activeCell="G25" sqref="G25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" x14ac:dyDescent="0.25">
      <c r="B8" s="46" t="s">
        <v>134</v>
      </c>
      <c r="C8" s="47"/>
      <c r="D8" s="47"/>
      <c r="E8" s="47"/>
      <c r="F8" s="19">
        <f>SUM(F9:F17)</f>
        <v>33.002670000000002</v>
      </c>
    </row>
    <row r="9" spans="2:13" ht="18" x14ac:dyDescent="0.25">
      <c r="B9" s="10" t="s">
        <v>86</v>
      </c>
      <c r="C9" s="4" t="s">
        <v>10</v>
      </c>
      <c r="D9" s="7">
        <v>6.48</v>
      </c>
      <c r="E9" s="8">
        <v>0.89400000000000002</v>
      </c>
      <c r="F9" s="5">
        <f>D9*E9</f>
        <v>5.79312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0.11</v>
      </c>
      <c r="F10" s="5">
        <f t="shared" ref="F10:F17" si="0">D10*E10</f>
        <v>4.7850000000000001</v>
      </c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</row>
    <row r="12" spans="2:13" ht="18" x14ac:dyDescent="0.25">
      <c r="B12" s="10" t="s">
        <v>40</v>
      </c>
      <c r="C12" s="4" t="s">
        <v>10</v>
      </c>
      <c r="D12" s="7">
        <v>3.03</v>
      </c>
      <c r="E12" s="8">
        <v>1.101</v>
      </c>
      <c r="F12" s="5">
        <f t="shared" si="0"/>
        <v>3.3360299999999996</v>
      </c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</row>
    <row r="14" spans="2:13" ht="18" x14ac:dyDescent="0.25">
      <c r="B14" s="10" t="s">
        <v>18</v>
      </c>
      <c r="C14" s="4" t="s">
        <v>10</v>
      </c>
      <c r="D14" s="7">
        <v>9.6</v>
      </c>
      <c r="E14" s="9">
        <v>0.89400000000000002</v>
      </c>
      <c r="F14" s="5">
        <f t="shared" si="0"/>
        <v>8.5823999999999998</v>
      </c>
    </row>
    <row r="15" spans="2:13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13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1.07</v>
      </c>
      <c r="F17" s="5">
        <f t="shared" si="0"/>
        <v>4.1943999999999999</v>
      </c>
    </row>
    <row r="18" spans="2:6" ht="18.75" thickBot="1" x14ac:dyDescent="0.3">
      <c r="B18" s="32" t="s">
        <v>135</v>
      </c>
      <c r="C18" s="33"/>
      <c r="D18" s="33"/>
      <c r="E18" s="34"/>
      <c r="F18" s="17">
        <f>SUM(F19:F20)</f>
        <v>63.002670000000002</v>
      </c>
    </row>
    <row r="19" spans="2:6" ht="18" x14ac:dyDescent="0.25">
      <c r="B19" s="10" t="s">
        <v>133</v>
      </c>
      <c r="C19" s="4" t="s">
        <v>17</v>
      </c>
      <c r="D19" s="7">
        <v>30</v>
      </c>
      <c r="E19" s="9">
        <v>1</v>
      </c>
      <c r="F19" s="5">
        <f>D19*E19</f>
        <v>30</v>
      </c>
    </row>
    <row r="20" spans="2:6" ht="18.75" thickBot="1" x14ac:dyDescent="0.3">
      <c r="B20" s="11" t="s">
        <v>44</v>
      </c>
      <c r="C20" s="12" t="s">
        <v>36</v>
      </c>
      <c r="D20" s="13">
        <f>$F$8</f>
        <v>33.002670000000002</v>
      </c>
      <c r="E20" s="14">
        <v>1</v>
      </c>
      <c r="F20" s="15">
        <f>D20*E20</f>
        <v>33.002670000000002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17E1-09BA-42A2-A4ED-5AED2C2106EC}">
  <sheetPr>
    <pageSetUpPr fitToPage="1"/>
  </sheetPr>
  <dimension ref="B1:M34"/>
  <sheetViews>
    <sheetView view="pageBreakPreview" zoomScale="70" zoomScaleNormal="70" zoomScaleSheetLayoutView="70" workbookViewId="0">
      <selection activeCell="F33" sqref="F33:F34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46</v>
      </c>
      <c r="C8" s="38"/>
      <c r="D8" s="38"/>
      <c r="E8" s="38"/>
      <c r="F8" s="22">
        <f>SUM(F9:F28)</f>
        <v>115.00469000000001</v>
      </c>
    </row>
    <row r="9" spans="2:13" ht="18" x14ac:dyDescent="0.25">
      <c r="B9" s="10" t="s">
        <v>9</v>
      </c>
      <c r="C9" s="4" t="s">
        <v>10</v>
      </c>
      <c r="D9" s="7">
        <v>6.48</v>
      </c>
      <c r="E9" s="8">
        <v>1.4810000000000001</v>
      </c>
      <c r="F9" s="5">
        <f>D9*E9</f>
        <v>9.5968800000000005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0.14799999999999999</v>
      </c>
      <c r="F10" s="5">
        <f t="shared" ref="F10:F28" si="0">D10*E10</f>
        <v>6.4379999999999997</v>
      </c>
      <c r="G10" s="2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1.7829999999999999</v>
      </c>
      <c r="F12" s="5">
        <f t="shared" si="0"/>
        <v>17.829999999999998</v>
      </c>
      <c r="G12" s="6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"/>
    </row>
    <row r="14" spans="2:13" ht="18" x14ac:dyDescent="0.25">
      <c r="B14" s="10" t="s">
        <v>16</v>
      </c>
      <c r="C14" s="4" t="s">
        <v>17</v>
      </c>
      <c r="D14" s="7">
        <v>4.66</v>
      </c>
      <c r="E14" s="8">
        <v>2</v>
      </c>
      <c r="F14" s="5">
        <f t="shared" si="0"/>
        <v>9.32</v>
      </c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1.4810000000000001</v>
      </c>
      <c r="F15" s="5">
        <f t="shared" si="0"/>
        <v>14.217600000000001</v>
      </c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</row>
    <row r="19" spans="2:7" ht="18" x14ac:dyDescent="0.25">
      <c r="B19" s="10" t="s">
        <v>23</v>
      </c>
      <c r="C19" s="4" t="s">
        <v>17</v>
      </c>
      <c r="D19" s="7">
        <v>2</v>
      </c>
      <c r="E19" s="8">
        <v>1</v>
      </c>
      <c r="F19" s="5">
        <f t="shared" si="0"/>
        <v>2</v>
      </c>
    </row>
    <row r="20" spans="2:7" ht="18" x14ac:dyDescent="0.25">
      <c r="B20" s="10" t="s">
        <v>24</v>
      </c>
      <c r="C20" s="4" t="s">
        <v>17</v>
      </c>
      <c r="D20" s="7">
        <v>4.66</v>
      </c>
      <c r="E20" s="8">
        <v>2</v>
      </c>
      <c r="F20" s="5">
        <f t="shared" si="0"/>
        <v>9.32</v>
      </c>
    </row>
    <row r="21" spans="2:7" ht="18" x14ac:dyDescent="0.25">
      <c r="B21" s="10" t="s">
        <v>25</v>
      </c>
      <c r="C21" s="4" t="s">
        <v>10</v>
      </c>
      <c r="D21" s="7">
        <v>6.35</v>
      </c>
      <c r="E21" s="8">
        <v>0.184</v>
      </c>
      <c r="F21" s="5">
        <f t="shared" si="0"/>
        <v>1.1683999999999999</v>
      </c>
    </row>
    <row r="22" spans="2:7" ht="18" x14ac:dyDescent="0.25">
      <c r="B22" s="10" t="s">
        <v>26</v>
      </c>
      <c r="C22" s="4" t="s">
        <v>10</v>
      </c>
      <c r="D22" s="7">
        <v>9.6</v>
      </c>
      <c r="E22" s="8">
        <v>0.184</v>
      </c>
      <c r="F22" s="5">
        <f t="shared" si="0"/>
        <v>1.7664</v>
      </c>
      <c r="G22" s="2"/>
    </row>
    <row r="23" spans="2:7" ht="18" x14ac:dyDescent="0.25">
      <c r="B23" s="10" t="s">
        <v>27</v>
      </c>
      <c r="C23" s="4" t="s">
        <v>10</v>
      </c>
      <c r="D23" s="7">
        <v>3.72</v>
      </c>
      <c r="E23" s="8">
        <v>0.129</v>
      </c>
      <c r="F23" s="5">
        <f t="shared" si="0"/>
        <v>0.47988000000000003</v>
      </c>
      <c r="G23" s="2"/>
    </row>
    <row r="24" spans="2:7" ht="18" x14ac:dyDescent="0.25">
      <c r="B24" s="10" t="s">
        <v>28</v>
      </c>
      <c r="C24" s="4" t="s">
        <v>20</v>
      </c>
      <c r="D24" s="7">
        <v>7.7</v>
      </c>
      <c r="E24" s="8">
        <v>0.77800000000000002</v>
      </c>
      <c r="F24" s="5">
        <f t="shared" si="0"/>
        <v>5.9906000000000006</v>
      </c>
      <c r="G24" s="2"/>
    </row>
    <row r="25" spans="2:7" ht="18" x14ac:dyDescent="0.25">
      <c r="B25" s="10" t="s">
        <v>29</v>
      </c>
      <c r="C25" s="4" t="s">
        <v>20</v>
      </c>
      <c r="D25" s="7">
        <v>13.45</v>
      </c>
      <c r="E25" s="8">
        <v>0.77800000000000002</v>
      </c>
      <c r="F25" s="5">
        <f t="shared" si="0"/>
        <v>10.4641</v>
      </c>
      <c r="G25" s="6"/>
    </row>
    <row r="26" spans="2:7" ht="18" x14ac:dyDescent="0.25">
      <c r="B26" s="10" t="s">
        <v>30</v>
      </c>
      <c r="C26" s="4" t="s">
        <v>20</v>
      </c>
      <c r="D26" s="7">
        <v>18</v>
      </c>
      <c r="E26" s="8">
        <v>0.77800000000000002</v>
      </c>
      <c r="F26" s="5">
        <f t="shared" si="0"/>
        <v>14.004000000000001</v>
      </c>
      <c r="G26" s="2"/>
    </row>
    <row r="27" spans="2:7" ht="18" x14ac:dyDescent="0.25">
      <c r="B27" s="10" t="s">
        <v>31</v>
      </c>
      <c r="C27" s="4" t="s">
        <v>20</v>
      </c>
      <c r="D27" s="7">
        <v>3.01</v>
      </c>
      <c r="E27" s="8">
        <v>0.111</v>
      </c>
      <c r="F27" s="5">
        <f t="shared" si="0"/>
        <v>0.33410999999999996</v>
      </c>
    </row>
    <row r="28" spans="2:7" ht="18.75" thickBot="1" x14ac:dyDescent="0.3">
      <c r="B28" s="11" t="s">
        <v>32</v>
      </c>
      <c r="C28" s="12" t="s">
        <v>10</v>
      </c>
      <c r="D28" s="13">
        <v>9.6</v>
      </c>
      <c r="E28" s="16">
        <v>0.184</v>
      </c>
      <c r="F28" s="15">
        <f t="shared" si="0"/>
        <v>1.7664</v>
      </c>
    </row>
    <row r="29" spans="2:7" ht="18.75" thickBot="1" x14ac:dyDescent="0.3">
      <c r="B29" s="32" t="s">
        <v>47</v>
      </c>
      <c r="C29" s="33"/>
      <c r="D29" s="33"/>
      <c r="E29" s="34"/>
      <c r="F29" s="17">
        <f>SUM(F30:F31)</f>
        <v>145.00469000000001</v>
      </c>
    </row>
    <row r="30" spans="2:7" ht="18" x14ac:dyDescent="0.25">
      <c r="B30" s="10" t="s">
        <v>48</v>
      </c>
      <c r="C30" s="4" t="s">
        <v>17</v>
      </c>
      <c r="D30" s="7">
        <v>30</v>
      </c>
      <c r="E30" s="9">
        <v>1</v>
      </c>
      <c r="F30" s="5">
        <f>D30*E30</f>
        <v>30</v>
      </c>
    </row>
    <row r="31" spans="2:7" ht="18.75" thickBot="1" x14ac:dyDescent="0.3">
      <c r="B31" s="10" t="s">
        <v>35</v>
      </c>
      <c r="C31" s="4" t="s">
        <v>36</v>
      </c>
      <c r="D31" s="7">
        <f>$F$8</f>
        <v>115.00469000000001</v>
      </c>
      <c r="E31" s="9">
        <v>1</v>
      </c>
      <c r="F31" s="5">
        <f>D31*E31</f>
        <v>115.00469000000001</v>
      </c>
    </row>
    <row r="32" spans="2:7" ht="18.75" thickBot="1" x14ac:dyDescent="0.3">
      <c r="B32" s="32" t="s">
        <v>49</v>
      </c>
      <c r="C32" s="33"/>
      <c r="D32" s="33"/>
      <c r="E32" s="34"/>
      <c r="F32" s="17">
        <f>SUM(F33:F34)</f>
        <v>280.00468999999998</v>
      </c>
    </row>
    <row r="33" spans="2:6" ht="18" x14ac:dyDescent="0.25">
      <c r="B33" s="10" t="s">
        <v>50</v>
      </c>
      <c r="C33" s="4" t="s">
        <v>17</v>
      </c>
      <c r="D33" s="7">
        <v>165</v>
      </c>
      <c r="E33" s="9">
        <v>1</v>
      </c>
      <c r="F33" s="5">
        <f>D33*E33</f>
        <v>165</v>
      </c>
    </row>
    <row r="34" spans="2:6" ht="18.75" thickBot="1" x14ac:dyDescent="0.3">
      <c r="B34" s="11" t="s">
        <v>35</v>
      </c>
      <c r="C34" s="12" t="s">
        <v>36</v>
      </c>
      <c r="D34" s="13">
        <f>$F$8</f>
        <v>115.00469000000001</v>
      </c>
      <c r="E34" s="14">
        <v>1</v>
      </c>
      <c r="F34" s="15">
        <f>D34*E34</f>
        <v>115.00469000000001</v>
      </c>
    </row>
  </sheetData>
  <mergeCells count="12">
    <mergeCell ref="B8:E8"/>
    <mergeCell ref="B29:E29"/>
    <mergeCell ref="B32:E32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9271-C3BD-4D5C-9894-01B10167CB9C}">
  <sheetPr>
    <pageSetUpPr fitToPage="1"/>
  </sheetPr>
  <dimension ref="B1:F23"/>
  <sheetViews>
    <sheetView view="pageBreakPreview" zoomScale="70" zoomScaleNormal="70" zoomScaleSheetLayoutView="70" workbookViewId="0">
      <selection activeCell="F22" sqref="F22:F23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16384" width="15.85546875" style="1"/>
  </cols>
  <sheetData>
    <row r="1" spans="2:6" ht="20.25" customHeight="1" thickBot="1" x14ac:dyDescent="0.25"/>
    <row r="2" spans="2:6" ht="18" x14ac:dyDescent="0.25">
      <c r="B2" s="23" t="s">
        <v>0</v>
      </c>
      <c r="C2" s="24"/>
      <c r="D2" s="24"/>
      <c r="E2" s="24"/>
      <c r="F2" s="25"/>
    </row>
    <row r="3" spans="2:6" ht="18" x14ac:dyDescent="0.25">
      <c r="B3" s="26" t="s">
        <v>1</v>
      </c>
      <c r="C3" s="27"/>
      <c r="D3" s="27"/>
      <c r="E3" s="27"/>
      <c r="F3" s="28"/>
    </row>
    <row r="4" spans="2:6" ht="15" customHeight="1" x14ac:dyDescent="0.25">
      <c r="B4" s="29" t="s">
        <v>2</v>
      </c>
      <c r="C4" s="30"/>
      <c r="D4" s="30"/>
      <c r="E4" s="30"/>
      <c r="F4" s="31"/>
    </row>
    <row r="5" spans="2:6" ht="15" customHeight="1" thickBot="1" x14ac:dyDescent="0.3">
      <c r="B5" s="39"/>
      <c r="C5" s="40"/>
      <c r="D5" s="40"/>
      <c r="E5" s="40"/>
      <c r="F5" s="41"/>
    </row>
    <row r="6" spans="2:6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</row>
    <row r="7" spans="2:6" s="3" customFormat="1" ht="18" customHeight="1" thickBot="1" x14ac:dyDescent="0.3">
      <c r="B7" s="42"/>
      <c r="C7" s="43"/>
      <c r="D7" s="43"/>
      <c r="E7" s="43"/>
      <c r="F7" s="36"/>
    </row>
    <row r="8" spans="2:6" ht="18" x14ac:dyDescent="0.25">
      <c r="B8" s="46" t="s">
        <v>51</v>
      </c>
      <c r="C8" s="47"/>
      <c r="D8" s="47"/>
      <c r="E8" s="47"/>
      <c r="F8" s="19">
        <f>SUM(F9:F17)</f>
        <v>32.001230000000007</v>
      </c>
    </row>
    <row r="9" spans="2:6" ht="18" x14ac:dyDescent="0.25">
      <c r="B9" s="10" t="s">
        <v>9</v>
      </c>
      <c r="C9" s="4" t="s">
        <v>10</v>
      </c>
      <c r="D9" s="7">
        <v>6.48</v>
      </c>
      <c r="E9" s="9">
        <v>1.4810000000000001</v>
      </c>
      <c r="F9" s="5">
        <f>D9*E9</f>
        <v>9.5968800000000005</v>
      </c>
    </row>
    <row r="10" spans="2:6" ht="18" x14ac:dyDescent="0.25">
      <c r="B10" s="10" t="s">
        <v>11</v>
      </c>
      <c r="C10" s="4" t="s">
        <v>10</v>
      </c>
      <c r="D10" s="7">
        <v>43.5</v>
      </c>
      <c r="E10" s="9">
        <v>0.14799999999999999</v>
      </c>
      <c r="F10" s="5">
        <f t="shared" ref="F10:F17" si="0">D10*E10</f>
        <v>6.4379999999999997</v>
      </c>
    </row>
    <row r="11" spans="2:6" ht="18" x14ac:dyDescent="0.25">
      <c r="B11" s="10" t="s">
        <v>12</v>
      </c>
      <c r="C11" s="4" t="s">
        <v>10</v>
      </c>
      <c r="D11" s="7">
        <v>3.72</v>
      </c>
      <c r="E11" s="9">
        <v>5.8000000000000003E-2</v>
      </c>
      <c r="F11" s="5">
        <f t="shared" si="0"/>
        <v>0.21576000000000004</v>
      </c>
    </row>
    <row r="12" spans="2:6" ht="18" x14ac:dyDescent="0.25">
      <c r="B12" s="10" t="s">
        <v>40</v>
      </c>
      <c r="C12" s="4" t="s">
        <v>10</v>
      </c>
      <c r="D12" s="7">
        <v>3.03</v>
      </c>
      <c r="E12" s="9">
        <v>1.321</v>
      </c>
      <c r="F12" s="5">
        <f t="shared" si="0"/>
        <v>4.0026299999999999</v>
      </c>
    </row>
    <row r="13" spans="2:6" ht="18" x14ac:dyDescent="0.25">
      <c r="B13" s="10" t="s">
        <v>15</v>
      </c>
      <c r="C13" s="4" t="s">
        <v>10</v>
      </c>
      <c r="D13" s="7">
        <v>3.72</v>
      </c>
      <c r="E13" s="9">
        <v>9.2999999999999999E-2</v>
      </c>
      <c r="F13" s="5">
        <f t="shared" si="0"/>
        <v>0.34595999999999999</v>
      </c>
    </row>
    <row r="14" spans="2:6" ht="18" x14ac:dyDescent="0.25">
      <c r="B14" s="10" t="s">
        <v>18</v>
      </c>
      <c r="C14" s="4" t="s">
        <v>10</v>
      </c>
      <c r="D14" s="7">
        <v>9.6</v>
      </c>
      <c r="E14" s="9">
        <v>0.16</v>
      </c>
      <c r="F14" s="5">
        <f t="shared" si="0"/>
        <v>1.536</v>
      </c>
    </row>
    <row r="15" spans="2:6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6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1.05</v>
      </c>
      <c r="F17" s="5">
        <f t="shared" si="0"/>
        <v>4.1159999999999997</v>
      </c>
    </row>
    <row r="18" spans="2:6" ht="18.75" thickBot="1" x14ac:dyDescent="0.3">
      <c r="B18" s="32" t="s">
        <v>52</v>
      </c>
      <c r="C18" s="33"/>
      <c r="D18" s="33"/>
      <c r="E18" s="34"/>
      <c r="F18" s="17">
        <f>SUM(F19:F20)</f>
        <v>62.001230000000007</v>
      </c>
    </row>
    <row r="19" spans="2:6" ht="18" x14ac:dyDescent="0.25">
      <c r="B19" s="10" t="s">
        <v>53</v>
      </c>
      <c r="C19" s="4" t="s">
        <v>17</v>
      </c>
      <c r="D19" s="7">
        <v>30</v>
      </c>
      <c r="E19" s="9">
        <v>1</v>
      </c>
      <c r="F19" s="5">
        <f>D19*E19</f>
        <v>30</v>
      </c>
    </row>
    <row r="20" spans="2:6" ht="18.75" thickBot="1" x14ac:dyDescent="0.3">
      <c r="B20" s="10" t="s">
        <v>44</v>
      </c>
      <c r="C20" s="4" t="s">
        <v>36</v>
      </c>
      <c r="D20" s="7">
        <f>$F$8</f>
        <v>32.001230000000007</v>
      </c>
      <c r="E20" s="9">
        <v>1</v>
      </c>
      <c r="F20" s="5">
        <f>D20*E20</f>
        <v>32.001230000000007</v>
      </c>
    </row>
    <row r="21" spans="2:6" ht="18.75" thickBot="1" x14ac:dyDescent="0.3">
      <c r="B21" s="32" t="s">
        <v>54</v>
      </c>
      <c r="C21" s="33"/>
      <c r="D21" s="33"/>
      <c r="E21" s="34"/>
      <c r="F21" s="17">
        <f>SUM(F22:F23)</f>
        <v>197.00123000000002</v>
      </c>
    </row>
    <row r="22" spans="2:6" ht="18" x14ac:dyDescent="0.25">
      <c r="B22" s="10" t="s">
        <v>55</v>
      </c>
      <c r="C22" s="4" t="s">
        <v>17</v>
      </c>
      <c r="D22" s="7">
        <v>165</v>
      </c>
      <c r="E22" s="9">
        <v>1</v>
      </c>
      <c r="F22" s="5">
        <f>D22*E22</f>
        <v>165</v>
      </c>
    </row>
    <row r="23" spans="2:6" ht="18.75" thickBot="1" x14ac:dyDescent="0.3">
      <c r="B23" s="11" t="s">
        <v>35</v>
      </c>
      <c r="C23" s="12" t="s">
        <v>36</v>
      </c>
      <c r="D23" s="13">
        <f>$F$8</f>
        <v>32.001230000000007</v>
      </c>
      <c r="E23" s="14">
        <v>1</v>
      </c>
      <c r="F23" s="15">
        <f>D23*E23</f>
        <v>32.001230000000007</v>
      </c>
    </row>
  </sheetData>
  <mergeCells count="12">
    <mergeCell ref="B8:E8"/>
    <mergeCell ref="B18:E18"/>
    <mergeCell ref="B21:E21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35EC-4293-45CE-BFB8-F83BC8CA228C}">
  <sheetPr>
    <pageSetUpPr fitToPage="1"/>
  </sheetPr>
  <dimension ref="B1:M31"/>
  <sheetViews>
    <sheetView view="pageBreakPreview" zoomScale="70" zoomScaleNormal="70" zoomScaleSheetLayoutView="70" workbookViewId="0">
      <selection activeCell="F9" sqref="F9:F28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56</v>
      </c>
      <c r="C8" s="38"/>
      <c r="D8" s="38"/>
      <c r="E8" s="38"/>
      <c r="F8" s="22">
        <f>SUM(F9:F28)</f>
        <v>115.99919000000003</v>
      </c>
    </row>
    <row r="9" spans="2:13" ht="18" x14ac:dyDescent="0.25">
      <c r="B9" s="10" t="s">
        <v>9</v>
      </c>
      <c r="C9" s="4" t="s">
        <v>10</v>
      </c>
      <c r="D9" s="7">
        <v>6.48</v>
      </c>
      <c r="E9" s="8">
        <v>1.4810000000000001</v>
      </c>
      <c r="F9" s="5">
        <f>D9*E9</f>
        <v>9.5968800000000005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0.187</v>
      </c>
      <c r="F10" s="5">
        <f t="shared" ref="F10:F28" si="0">D10*E10</f>
        <v>8.1344999999999992</v>
      </c>
      <c r="G10" s="2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1.708</v>
      </c>
      <c r="F12" s="5">
        <f t="shared" si="0"/>
        <v>17.079999999999998</v>
      </c>
      <c r="G12" s="6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"/>
    </row>
    <row r="14" spans="2:13" ht="18" x14ac:dyDescent="0.25">
      <c r="B14" s="10" t="s">
        <v>16</v>
      </c>
      <c r="C14" s="4" t="s">
        <v>17</v>
      </c>
      <c r="D14" s="7">
        <v>4.66</v>
      </c>
      <c r="E14" s="8">
        <v>2</v>
      </c>
      <c r="F14" s="5">
        <f t="shared" si="0"/>
        <v>9.32</v>
      </c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1.4810000000000001</v>
      </c>
      <c r="F15" s="5">
        <f t="shared" si="0"/>
        <v>14.217600000000001</v>
      </c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</row>
    <row r="19" spans="2:7" ht="18" x14ac:dyDescent="0.25">
      <c r="B19" s="10" t="s">
        <v>23</v>
      </c>
      <c r="C19" s="4" t="s">
        <v>17</v>
      </c>
      <c r="D19" s="7">
        <v>2</v>
      </c>
      <c r="E19" s="8">
        <v>1</v>
      </c>
      <c r="F19" s="5">
        <f t="shared" si="0"/>
        <v>2</v>
      </c>
    </row>
    <row r="20" spans="2:7" ht="18" x14ac:dyDescent="0.25">
      <c r="B20" s="10" t="s">
        <v>24</v>
      </c>
      <c r="C20" s="4" t="s">
        <v>17</v>
      </c>
      <c r="D20" s="7">
        <v>4.66</v>
      </c>
      <c r="E20" s="8">
        <v>2</v>
      </c>
      <c r="F20" s="5">
        <f t="shared" si="0"/>
        <v>9.32</v>
      </c>
    </row>
    <row r="21" spans="2:7" ht="18" x14ac:dyDescent="0.25">
      <c r="B21" s="10" t="s">
        <v>25</v>
      </c>
      <c r="C21" s="4" t="s">
        <v>10</v>
      </c>
      <c r="D21" s="7">
        <v>6.35</v>
      </c>
      <c r="E21" s="8">
        <v>0.184</v>
      </c>
      <c r="F21" s="5">
        <f t="shared" si="0"/>
        <v>1.1683999999999999</v>
      </c>
    </row>
    <row r="22" spans="2:7" ht="18" x14ac:dyDescent="0.25">
      <c r="B22" s="10" t="s">
        <v>26</v>
      </c>
      <c r="C22" s="4" t="s">
        <v>10</v>
      </c>
      <c r="D22" s="7">
        <v>9.6</v>
      </c>
      <c r="E22" s="8">
        <v>0.189</v>
      </c>
      <c r="F22" s="5">
        <f t="shared" si="0"/>
        <v>1.8144</v>
      </c>
      <c r="G22" s="2"/>
    </row>
    <row r="23" spans="2:7" ht="18" x14ac:dyDescent="0.25">
      <c r="B23" s="10" t="s">
        <v>27</v>
      </c>
      <c r="C23" s="4" t="s">
        <v>10</v>
      </c>
      <c r="D23" s="7">
        <v>3.72</v>
      </c>
      <c r="E23" s="8">
        <v>0.129</v>
      </c>
      <c r="F23" s="5">
        <f t="shared" si="0"/>
        <v>0.47988000000000003</v>
      </c>
      <c r="G23" s="2"/>
    </row>
    <row r="24" spans="2:7" ht="18" x14ac:dyDescent="0.25">
      <c r="B24" s="10" t="s">
        <v>28</v>
      </c>
      <c r="C24" s="4" t="s">
        <v>20</v>
      </c>
      <c r="D24" s="7">
        <v>7.7</v>
      </c>
      <c r="E24" s="8">
        <v>0.77800000000000002</v>
      </c>
      <c r="F24" s="5">
        <f t="shared" si="0"/>
        <v>5.9906000000000006</v>
      </c>
      <c r="G24" s="2"/>
    </row>
    <row r="25" spans="2:7" ht="18" x14ac:dyDescent="0.25">
      <c r="B25" s="10" t="s">
        <v>29</v>
      </c>
      <c r="C25" s="4" t="s">
        <v>20</v>
      </c>
      <c r="D25" s="7">
        <v>13.45</v>
      </c>
      <c r="E25" s="8">
        <v>0.77800000000000002</v>
      </c>
      <c r="F25" s="5">
        <f t="shared" si="0"/>
        <v>10.4641</v>
      </c>
      <c r="G25" s="6"/>
    </row>
    <row r="26" spans="2:7" ht="18" x14ac:dyDescent="0.25">
      <c r="B26" s="10" t="s">
        <v>30</v>
      </c>
      <c r="C26" s="4" t="s">
        <v>20</v>
      </c>
      <c r="D26" s="7">
        <v>18</v>
      </c>
      <c r="E26" s="8">
        <v>0.77800000000000002</v>
      </c>
      <c r="F26" s="5">
        <f t="shared" si="0"/>
        <v>14.004000000000001</v>
      </c>
      <c r="G26" s="2"/>
    </row>
    <row r="27" spans="2:7" ht="18" x14ac:dyDescent="0.25">
      <c r="B27" s="10" t="s">
        <v>31</v>
      </c>
      <c r="C27" s="4" t="s">
        <v>20</v>
      </c>
      <c r="D27" s="7">
        <v>3.01</v>
      </c>
      <c r="E27" s="8">
        <v>0.111</v>
      </c>
      <c r="F27" s="5">
        <f t="shared" si="0"/>
        <v>0.33410999999999996</v>
      </c>
    </row>
    <row r="28" spans="2:7" ht="18.75" thickBot="1" x14ac:dyDescent="0.3">
      <c r="B28" s="11" t="s">
        <v>32</v>
      </c>
      <c r="C28" s="12" t="s">
        <v>10</v>
      </c>
      <c r="D28" s="13">
        <v>9.6</v>
      </c>
      <c r="E28" s="16">
        <v>0.184</v>
      </c>
      <c r="F28" s="15">
        <f t="shared" si="0"/>
        <v>1.7664</v>
      </c>
    </row>
    <row r="29" spans="2:7" ht="18.75" thickBot="1" x14ac:dyDescent="0.3">
      <c r="B29" s="32" t="s">
        <v>57</v>
      </c>
      <c r="C29" s="33"/>
      <c r="D29" s="33"/>
      <c r="E29" s="34"/>
      <c r="F29" s="17">
        <f>SUM(F30:F31)</f>
        <v>150.99919000000003</v>
      </c>
    </row>
    <row r="30" spans="2:7" ht="18" x14ac:dyDescent="0.25">
      <c r="B30" s="10" t="s">
        <v>58</v>
      </c>
      <c r="C30" s="4" t="s">
        <v>17</v>
      </c>
      <c r="D30" s="7">
        <v>35</v>
      </c>
      <c r="E30" s="9">
        <v>1</v>
      </c>
      <c r="F30" s="5">
        <f>D30*E30</f>
        <v>35</v>
      </c>
    </row>
    <row r="31" spans="2:7" ht="18.75" thickBot="1" x14ac:dyDescent="0.3">
      <c r="B31" s="11" t="s">
        <v>35</v>
      </c>
      <c r="C31" s="12" t="s">
        <v>36</v>
      </c>
      <c r="D31" s="13">
        <f>$F$8</f>
        <v>115.99919000000003</v>
      </c>
      <c r="E31" s="14">
        <v>1</v>
      </c>
      <c r="F31" s="15">
        <f>D31*E31</f>
        <v>115.99919000000003</v>
      </c>
    </row>
  </sheetData>
  <mergeCells count="11">
    <mergeCell ref="B8:E8"/>
    <mergeCell ref="B29:E29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9C08-92B8-4816-88DD-52E8F3390C8B}">
  <sheetPr>
    <pageSetUpPr fitToPage="1"/>
  </sheetPr>
  <dimension ref="B1:F20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16384" width="15.85546875" style="1"/>
  </cols>
  <sheetData>
    <row r="1" spans="2:6" ht="20.25" customHeight="1" thickBot="1" x14ac:dyDescent="0.25"/>
    <row r="2" spans="2:6" ht="18" x14ac:dyDescent="0.25">
      <c r="B2" s="23" t="s">
        <v>0</v>
      </c>
      <c r="C2" s="24"/>
      <c r="D2" s="24"/>
      <c r="E2" s="24"/>
      <c r="F2" s="25"/>
    </row>
    <row r="3" spans="2:6" ht="18" x14ac:dyDescent="0.25">
      <c r="B3" s="26" t="s">
        <v>1</v>
      </c>
      <c r="C3" s="27"/>
      <c r="D3" s="27"/>
      <c r="E3" s="27"/>
      <c r="F3" s="28"/>
    </row>
    <row r="4" spans="2:6" ht="15" customHeight="1" x14ac:dyDescent="0.25">
      <c r="B4" s="29" t="s">
        <v>2</v>
      </c>
      <c r="C4" s="30"/>
      <c r="D4" s="30"/>
      <c r="E4" s="30"/>
      <c r="F4" s="31"/>
    </row>
    <row r="5" spans="2:6" ht="15" customHeight="1" thickBot="1" x14ac:dyDescent="0.3">
      <c r="B5" s="39"/>
      <c r="C5" s="40"/>
      <c r="D5" s="40"/>
      <c r="E5" s="40"/>
      <c r="F5" s="41"/>
    </row>
    <row r="6" spans="2:6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</row>
    <row r="7" spans="2:6" s="3" customFormat="1" ht="18" customHeight="1" thickBot="1" x14ac:dyDescent="0.3">
      <c r="B7" s="42"/>
      <c r="C7" s="43"/>
      <c r="D7" s="43"/>
      <c r="E7" s="43"/>
      <c r="F7" s="36"/>
    </row>
    <row r="8" spans="2:6" ht="18" x14ac:dyDescent="0.25">
      <c r="B8" s="46" t="s">
        <v>59</v>
      </c>
      <c r="C8" s="47"/>
      <c r="D8" s="47"/>
      <c r="E8" s="47"/>
      <c r="F8" s="19">
        <f>SUM(F9:F17)</f>
        <v>34.998609999999999</v>
      </c>
    </row>
    <row r="9" spans="2:6" ht="18" x14ac:dyDescent="0.25">
      <c r="B9" s="10" t="s">
        <v>9</v>
      </c>
      <c r="C9" s="4" t="s">
        <v>10</v>
      </c>
      <c r="D9" s="7">
        <v>6.48</v>
      </c>
      <c r="E9" s="9">
        <v>1.4810000000000001</v>
      </c>
      <c r="F9" s="5">
        <f>D9*E9</f>
        <v>9.5968800000000005</v>
      </c>
    </row>
    <row r="10" spans="2:6" ht="18" x14ac:dyDescent="0.25">
      <c r="B10" s="10" t="s">
        <v>11</v>
      </c>
      <c r="C10" s="4" t="s">
        <v>10</v>
      </c>
      <c r="D10" s="7">
        <v>43.5</v>
      </c>
      <c r="E10" s="9">
        <v>0.187</v>
      </c>
      <c r="F10" s="5">
        <f t="shared" ref="F10:F17" si="0">D10*E10</f>
        <v>8.1344999999999992</v>
      </c>
    </row>
    <row r="11" spans="2:6" ht="18" x14ac:dyDescent="0.25">
      <c r="B11" s="10" t="s">
        <v>12</v>
      </c>
      <c r="C11" s="4" t="s">
        <v>10</v>
      </c>
      <c r="D11" s="7">
        <v>3.72</v>
      </c>
      <c r="E11" s="9">
        <v>5.8000000000000003E-2</v>
      </c>
      <c r="F11" s="5">
        <f t="shared" si="0"/>
        <v>0.21576000000000004</v>
      </c>
    </row>
    <row r="12" spans="2:6" ht="18" x14ac:dyDescent="0.25">
      <c r="B12" s="10" t="s">
        <v>40</v>
      </c>
      <c r="C12" s="4" t="s">
        <v>10</v>
      </c>
      <c r="D12" s="7">
        <v>3.03</v>
      </c>
      <c r="E12" s="9">
        <v>1.2649999999999999</v>
      </c>
      <c r="F12" s="5">
        <f t="shared" si="0"/>
        <v>3.8329499999999994</v>
      </c>
    </row>
    <row r="13" spans="2:6" ht="18" x14ac:dyDescent="0.25">
      <c r="B13" s="10" t="s">
        <v>15</v>
      </c>
      <c r="C13" s="4" t="s">
        <v>10</v>
      </c>
      <c r="D13" s="7">
        <v>3.72</v>
      </c>
      <c r="E13" s="9">
        <v>9.2999999999999999E-2</v>
      </c>
      <c r="F13" s="5">
        <f t="shared" si="0"/>
        <v>0.34595999999999999</v>
      </c>
    </row>
    <row r="14" spans="2:6" ht="18" x14ac:dyDescent="0.25">
      <c r="B14" s="10" t="s">
        <v>18</v>
      </c>
      <c r="C14" s="4" t="s">
        <v>10</v>
      </c>
      <c r="D14" s="7">
        <v>9.6</v>
      </c>
      <c r="E14" s="9">
        <v>0.216</v>
      </c>
      <c r="F14" s="5">
        <f t="shared" si="0"/>
        <v>2.0735999999999999</v>
      </c>
    </row>
    <row r="15" spans="2:6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6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1.288</v>
      </c>
      <c r="F17" s="5">
        <f t="shared" si="0"/>
        <v>5.0489600000000001</v>
      </c>
    </row>
    <row r="18" spans="2:6" ht="18.75" thickBot="1" x14ac:dyDescent="0.3">
      <c r="B18" s="32" t="s">
        <v>60</v>
      </c>
      <c r="C18" s="33"/>
      <c r="D18" s="33"/>
      <c r="E18" s="34"/>
      <c r="F18" s="17">
        <f>SUM(F19:F20)</f>
        <v>69.998609999999999</v>
      </c>
    </row>
    <row r="19" spans="2:6" ht="18" x14ac:dyDescent="0.25">
      <c r="B19" s="10" t="s">
        <v>61</v>
      </c>
      <c r="C19" s="4" t="s">
        <v>17</v>
      </c>
      <c r="D19" s="7">
        <v>35</v>
      </c>
      <c r="E19" s="9">
        <v>1</v>
      </c>
      <c r="F19" s="5">
        <f>D19*E19</f>
        <v>35</v>
      </c>
    </row>
    <row r="20" spans="2:6" ht="18.75" thickBot="1" x14ac:dyDescent="0.3">
      <c r="B20" s="11" t="s">
        <v>44</v>
      </c>
      <c r="C20" s="12" t="s">
        <v>36</v>
      </c>
      <c r="D20" s="13">
        <f>$F$8</f>
        <v>34.998609999999999</v>
      </c>
      <c r="E20" s="14">
        <v>1</v>
      </c>
      <c r="F20" s="15">
        <f>D20*E20</f>
        <v>34.998609999999999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F4B8-A550-4E19-B337-2EDD80A93D0E}">
  <sheetPr>
    <pageSetUpPr fitToPage="1"/>
  </sheetPr>
  <dimension ref="B1:M31"/>
  <sheetViews>
    <sheetView view="pageBreakPreview" zoomScale="70" zoomScaleNormal="70" zoomScaleSheetLayoutView="70" workbookViewId="0">
      <selection activeCell="F9" sqref="F9:F28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62</v>
      </c>
      <c r="C8" s="38"/>
      <c r="D8" s="38"/>
      <c r="E8" s="38"/>
      <c r="F8" s="22">
        <f>SUM(F9:F28)</f>
        <v>116.99969000000002</v>
      </c>
    </row>
    <row r="9" spans="2:13" ht="18" x14ac:dyDescent="0.25">
      <c r="B9" s="10" t="s">
        <v>9</v>
      </c>
      <c r="C9" s="4" t="s">
        <v>10</v>
      </c>
      <c r="D9" s="7">
        <v>6.48</v>
      </c>
      <c r="E9" s="8">
        <v>1.4810000000000001</v>
      </c>
      <c r="F9" s="5">
        <f>D9*E9</f>
        <v>9.5968800000000005</v>
      </c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0.218</v>
      </c>
      <c r="F10" s="5">
        <f t="shared" ref="F10:F28" si="0">D10*E10</f>
        <v>9.4830000000000005</v>
      </c>
      <c r="G10" s="2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1.6779999999999999</v>
      </c>
      <c r="F12" s="5">
        <f t="shared" si="0"/>
        <v>16.78</v>
      </c>
      <c r="G12" s="6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"/>
    </row>
    <row r="14" spans="2:13" ht="18" x14ac:dyDescent="0.25">
      <c r="B14" s="10" t="s">
        <v>16</v>
      </c>
      <c r="C14" s="4" t="s">
        <v>17</v>
      </c>
      <c r="D14" s="7">
        <v>4.66</v>
      </c>
      <c r="E14" s="8">
        <v>2</v>
      </c>
      <c r="F14" s="5">
        <f t="shared" si="0"/>
        <v>9.32</v>
      </c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1.4810000000000001</v>
      </c>
      <c r="F15" s="5">
        <f t="shared" si="0"/>
        <v>14.217600000000001</v>
      </c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</row>
    <row r="19" spans="2:7" ht="18" x14ac:dyDescent="0.25">
      <c r="B19" s="10" t="s">
        <v>23</v>
      </c>
      <c r="C19" s="4" t="s">
        <v>17</v>
      </c>
      <c r="D19" s="7">
        <v>2</v>
      </c>
      <c r="E19" s="8">
        <v>1</v>
      </c>
      <c r="F19" s="5">
        <f t="shared" si="0"/>
        <v>2</v>
      </c>
    </row>
    <row r="20" spans="2:7" ht="18" x14ac:dyDescent="0.25">
      <c r="B20" s="10" t="s">
        <v>24</v>
      </c>
      <c r="C20" s="4" t="s">
        <v>17</v>
      </c>
      <c r="D20" s="7">
        <v>4.66</v>
      </c>
      <c r="E20" s="8">
        <v>2</v>
      </c>
      <c r="F20" s="5">
        <f t="shared" si="0"/>
        <v>9.32</v>
      </c>
    </row>
    <row r="21" spans="2:7" ht="18" x14ac:dyDescent="0.25">
      <c r="B21" s="10" t="s">
        <v>25</v>
      </c>
      <c r="C21" s="4" t="s">
        <v>10</v>
      </c>
      <c r="D21" s="7">
        <v>6.35</v>
      </c>
      <c r="E21" s="8">
        <v>0.184</v>
      </c>
      <c r="F21" s="5">
        <f t="shared" si="0"/>
        <v>1.1683999999999999</v>
      </c>
    </row>
    <row r="22" spans="2:7" ht="18" x14ac:dyDescent="0.25">
      <c r="B22" s="10" t="s">
        <v>26</v>
      </c>
      <c r="C22" s="4" t="s">
        <v>10</v>
      </c>
      <c r="D22" s="7">
        <v>9.6</v>
      </c>
      <c r="E22" s="8">
        <v>0.184</v>
      </c>
      <c r="F22" s="5">
        <f t="shared" si="0"/>
        <v>1.7664</v>
      </c>
      <c r="G22" s="2"/>
    </row>
    <row r="23" spans="2:7" ht="18" x14ac:dyDescent="0.25">
      <c r="B23" s="10" t="s">
        <v>27</v>
      </c>
      <c r="C23" s="4" t="s">
        <v>10</v>
      </c>
      <c r="D23" s="7">
        <v>3.72</v>
      </c>
      <c r="E23" s="8">
        <v>0.129</v>
      </c>
      <c r="F23" s="5">
        <f t="shared" si="0"/>
        <v>0.47988000000000003</v>
      </c>
      <c r="G23" s="2"/>
    </row>
    <row r="24" spans="2:7" ht="18" x14ac:dyDescent="0.25">
      <c r="B24" s="10" t="s">
        <v>28</v>
      </c>
      <c r="C24" s="4" t="s">
        <v>20</v>
      </c>
      <c r="D24" s="7">
        <v>7.7</v>
      </c>
      <c r="E24" s="8">
        <v>0.77800000000000002</v>
      </c>
      <c r="F24" s="5">
        <f t="shared" si="0"/>
        <v>5.9906000000000006</v>
      </c>
      <c r="G24" s="2"/>
    </row>
    <row r="25" spans="2:7" ht="18" x14ac:dyDescent="0.25">
      <c r="B25" s="10" t="s">
        <v>29</v>
      </c>
      <c r="C25" s="4" t="s">
        <v>20</v>
      </c>
      <c r="D25" s="7">
        <v>13.45</v>
      </c>
      <c r="E25" s="8">
        <v>0.77800000000000002</v>
      </c>
      <c r="F25" s="5">
        <f t="shared" si="0"/>
        <v>10.4641</v>
      </c>
      <c r="G25" s="6"/>
    </row>
    <row r="26" spans="2:7" ht="18" x14ac:dyDescent="0.25">
      <c r="B26" s="10" t="s">
        <v>30</v>
      </c>
      <c r="C26" s="4" t="s">
        <v>20</v>
      </c>
      <c r="D26" s="7">
        <v>18</v>
      </c>
      <c r="E26" s="8">
        <v>0.77800000000000002</v>
      </c>
      <c r="F26" s="5">
        <f t="shared" si="0"/>
        <v>14.004000000000001</v>
      </c>
      <c r="G26" s="2"/>
    </row>
    <row r="27" spans="2:7" ht="18" x14ac:dyDescent="0.25">
      <c r="B27" s="10" t="s">
        <v>31</v>
      </c>
      <c r="C27" s="4" t="s">
        <v>20</v>
      </c>
      <c r="D27" s="7">
        <v>3.01</v>
      </c>
      <c r="E27" s="8">
        <v>0.111</v>
      </c>
      <c r="F27" s="5">
        <f t="shared" si="0"/>
        <v>0.33410999999999996</v>
      </c>
    </row>
    <row r="28" spans="2:7" ht="18.75" thickBot="1" x14ac:dyDescent="0.3">
      <c r="B28" s="11" t="s">
        <v>32</v>
      </c>
      <c r="C28" s="12" t="s">
        <v>10</v>
      </c>
      <c r="D28" s="13">
        <v>9.6</v>
      </c>
      <c r="E28" s="16">
        <v>0.184</v>
      </c>
      <c r="F28" s="15">
        <f t="shared" si="0"/>
        <v>1.7664</v>
      </c>
    </row>
    <row r="29" spans="2:7" ht="18.75" thickBot="1" x14ac:dyDescent="0.3">
      <c r="B29" s="32" t="s">
        <v>63</v>
      </c>
      <c r="C29" s="33"/>
      <c r="D29" s="33"/>
      <c r="E29" s="34"/>
      <c r="F29" s="17">
        <f>SUM(F30:F31)</f>
        <v>176.99969000000002</v>
      </c>
    </row>
    <row r="30" spans="2:7" ht="18" x14ac:dyDescent="0.25">
      <c r="B30" s="10" t="s">
        <v>64</v>
      </c>
      <c r="C30" s="4" t="s">
        <v>17</v>
      </c>
      <c r="D30" s="7">
        <v>60</v>
      </c>
      <c r="E30" s="9">
        <v>1</v>
      </c>
      <c r="F30" s="5">
        <f>D30*E30</f>
        <v>60</v>
      </c>
    </row>
    <row r="31" spans="2:7" ht="18.75" thickBot="1" x14ac:dyDescent="0.3">
      <c r="B31" s="11" t="s">
        <v>35</v>
      </c>
      <c r="C31" s="12" t="s">
        <v>36</v>
      </c>
      <c r="D31" s="13">
        <f>$F$8</f>
        <v>116.99969000000002</v>
      </c>
      <c r="E31" s="14">
        <v>1</v>
      </c>
      <c r="F31" s="15">
        <f>D31*E31</f>
        <v>116.99969000000002</v>
      </c>
    </row>
  </sheetData>
  <mergeCells count="11">
    <mergeCell ref="B8:E8"/>
    <mergeCell ref="B29:E29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89EB-6213-45FC-873E-E8EF82379849}">
  <sheetPr>
    <pageSetUpPr fitToPage="1"/>
  </sheetPr>
  <dimension ref="B1:F20"/>
  <sheetViews>
    <sheetView view="pageBreakPreview" zoomScale="70" zoomScaleNormal="70" zoomScaleSheetLayoutView="70" workbookViewId="0">
      <selection activeCell="F9" sqref="F9:F17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16384" width="15.85546875" style="1"/>
  </cols>
  <sheetData>
    <row r="1" spans="2:6" ht="20.25" customHeight="1" thickBot="1" x14ac:dyDescent="0.25"/>
    <row r="2" spans="2:6" ht="18" x14ac:dyDescent="0.25">
      <c r="B2" s="23" t="s">
        <v>0</v>
      </c>
      <c r="C2" s="24"/>
      <c r="D2" s="24"/>
      <c r="E2" s="24"/>
      <c r="F2" s="25"/>
    </row>
    <row r="3" spans="2:6" ht="18" x14ac:dyDescent="0.25">
      <c r="B3" s="26" t="s">
        <v>1</v>
      </c>
      <c r="C3" s="27"/>
      <c r="D3" s="27"/>
      <c r="E3" s="27"/>
      <c r="F3" s="28"/>
    </row>
    <row r="4" spans="2:6" ht="15" customHeight="1" x14ac:dyDescent="0.25">
      <c r="B4" s="29" t="s">
        <v>2</v>
      </c>
      <c r="C4" s="30"/>
      <c r="D4" s="30"/>
      <c r="E4" s="30"/>
      <c r="F4" s="31"/>
    </row>
    <row r="5" spans="2:6" ht="15" customHeight="1" thickBot="1" x14ac:dyDescent="0.3">
      <c r="B5" s="39"/>
      <c r="C5" s="40"/>
      <c r="D5" s="40"/>
      <c r="E5" s="40"/>
      <c r="F5" s="41"/>
    </row>
    <row r="6" spans="2:6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</row>
    <row r="7" spans="2:6" s="3" customFormat="1" ht="18" customHeight="1" thickBot="1" x14ac:dyDescent="0.3">
      <c r="B7" s="42"/>
      <c r="C7" s="43"/>
      <c r="D7" s="43"/>
      <c r="E7" s="43"/>
      <c r="F7" s="36"/>
    </row>
    <row r="8" spans="2:6" ht="18" x14ac:dyDescent="0.25">
      <c r="B8" s="46" t="s">
        <v>65</v>
      </c>
      <c r="C8" s="47"/>
      <c r="D8" s="47"/>
      <c r="E8" s="47"/>
      <c r="F8" s="19">
        <f>SUM(F9:F17)</f>
        <v>34.998609999999999</v>
      </c>
    </row>
    <row r="9" spans="2:6" ht="18" x14ac:dyDescent="0.25">
      <c r="B9" s="10" t="s">
        <v>9</v>
      </c>
      <c r="C9" s="4" t="s">
        <v>10</v>
      </c>
      <c r="D9" s="7">
        <v>6.48</v>
      </c>
      <c r="E9" s="9">
        <v>1.4810000000000001</v>
      </c>
      <c r="F9" s="5">
        <f>D9*E9</f>
        <v>9.5968800000000005</v>
      </c>
    </row>
    <row r="10" spans="2:6" ht="18" x14ac:dyDescent="0.25">
      <c r="B10" s="10" t="s">
        <v>11</v>
      </c>
      <c r="C10" s="4" t="s">
        <v>10</v>
      </c>
      <c r="D10" s="7">
        <v>43.5</v>
      </c>
      <c r="E10" s="9">
        <v>0.187</v>
      </c>
      <c r="F10" s="5">
        <f t="shared" ref="F10:F17" si="0">D10*E10</f>
        <v>8.1344999999999992</v>
      </c>
    </row>
    <row r="11" spans="2:6" ht="18" x14ac:dyDescent="0.25">
      <c r="B11" s="10" t="s">
        <v>12</v>
      </c>
      <c r="C11" s="4" t="s">
        <v>10</v>
      </c>
      <c r="D11" s="7">
        <v>3.72</v>
      </c>
      <c r="E11" s="9">
        <v>5.8000000000000003E-2</v>
      </c>
      <c r="F11" s="5">
        <f t="shared" si="0"/>
        <v>0.21576000000000004</v>
      </c>
    </row>
    <row r="12" spans="2:6" ht="18" x14ac:dyDescent="0.25">
      <c r="B12" s="10" t="s">
        <v>40</v>
      </c>
      <c r="C12" s="4" t="s">
        <v>10</v>
      </c>
      <c r="D12" s="7">
        <v>3.03</v>
      </c>
      <c r="E12" s="9">
        <v>1.2649999999999999</v>
      </c>
      <c r="F12" s="5">
        <f t="shared" si="0"/>
        <v>3.8329499999999994</v>
      </c>
    </row>
    <row r="13" spans="2:6" ht="18" x14ac:dyDescent="0.25">
      <c r="B13" s="10" t="s">
        <v>15</v>
      </c>
      <c r="C13" s="4" t="s">
        <v>10</v>
      </c>
      <c r="D13" s="7">
        <v>3.72</v>
      </c>
      <c r="E13" s="9">
        <v>9.2999999999999999E-2</v>
      </c>
      <c r="F13" s="5">
        <f t="shared" si="0"/>
        <v>0.34595999999999999</v>
      </c>
    </row>
    <row r="14" spans="2:6" ht="18" x14ac:dyDescent="0.25">
      <c r="B14" s="10" t="s">
        <v>18</v>
      </c>
      <c r="C14" s="4" t="s">
        <v>10</v>
      </c>
      <c r="D14" s="7">
        <v>9.6</v>
      </c>
      <c r="E14" s="9">
        <v>0.216</v>
      </c>
      <c r="F14" s="5">
        <f t="shared" si="0"/>
        <v>2.0735999999999999</v>
      </c>
    </row>
    <row r="15" spans="2:6" ht="18" x14ac:dyDescent="0.25">
      <c r="B15" s="10" t="s">
        <v>22</v>
      </c>
      <c r="C15" s="4" t="s">
        <v>17</v>
      </c>
      <c r="D15" s="7">
        <v>3.75</v>
      </c>
      <c r="E15" s="9">
        <v>1</v>
      </c>
      <c r="F15" s="5">
        <f t="shared" si="0"/>
        <v>3.75</v>
      </c>
    </row>
    <row r="16" spans="2:6" ht="18" x14ac:dyDescent="0.25">
      <c r="B16" s="10" t="s">
        <v>23</v>
      </c>
      <c r="C16" s="4" t="s">
        <v>17</v>
      </c>
      <c r="D16" s="7">
        <v>2</v>
      </c>
      <c r="E16" s="9">
        <v>1</v>
      </c>
      <c r="F16" s="5">
        <f t="shared" si="0"/>
        <v>2</v>
      </c>
    </row>
    <row r="17" spans="2:6" ht="18.75" thickBot="1" x14ac:dyDescent="0.3">
      <c r="B17" s="11" t="s">
        <v>41</v>
      </c>
      <c r="C17" s="12" t="s">
        <v>20</v>
      </c>
      <c r="D17" s="13">
        <v>3.92</v>
      </c>
      <c r="E17" s="14">
        <v>1.288</v>
      </c>
      <c r="F17" s="5">
        <f t="shared" si="0"/>
        <v>5.0489600000000001</v>
      </c>
    </row>
    <row r="18" spans="2:6" ht="18.75" thickBot="1" x14ac:dyDescent="0.3">
      <c r="B18" s="32" t="s">
        <v>66</v>
      </c>
      <c r="C18" s="33"/>
      <c r="D18" s="33"/>
      <c r="E18" s="34"/>
      <c r="F18" s="17">
        <f>SUM(F19:F20)</f>
        <v>54.998609999999999</v>
      </c>
    </row>
    <row r="19" spans="2:6" ht="18" x14ac:dyDescent="0.25">
      <c r="B19" s="10" t="s">
        <v>64</v>
      </c>
      <c r="C19" s="4" t="s">
        <v>17</v>
      </c>
      <c r="D19" s="7">
        <v>20</v>
      </c>
      <c r="E19" s="9">
        <v>1</v>
      </c>
      <c r="F19" s="5">
        <f>D19*E19</f>
        <v>20</v>
      </c>
    </row>
    <row r="20" spans="2:6" ht="18.75" thickBot="1" x14ac:dyDescent="0.3">
      <c r="B20" s="11" t="s">
        <v>44</v>
      </c>
      <c r="C20" s="12" t="s">
        <v>36</v>
      </c>
      <c r="D20" s="13">
        <f>$F$8</f>
        <v>34.998609999999999</v>
      </c>
      <c r="E20" s="14">
        <v>1</v>
      </c>
      <c r="F20" s="15">
        <f>D20*E20</f>
        <v>34.998609999999999</v>
      </c>
    </row>
  </sheetData>
  <mergeCells count="11">
    <mergeCell ref="B8:E8"/>
    <mergeCell ref="B18:E18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7B96-3651-40CA-AB52-378789BA029C}">
  <sheetPr>
    <pageSetUpPr fitToPage="1"/>
  </sheetPr>
  <dimension ref="B1:M31"/>
  <sheetViews>
    <sheetView view="pageBreakPreview" zoomScale="70" zoomScaleNormal="70" zoomScaleSheetLayoutView="70" workbookViewId="0">
      <selection activeCell="F9" sqref="F9:F28"/>
    </sheetView>
  </sheetViews>
  <sheetFormatPr defaultColWidth="15.85546875" defaultRowHeight="14.25" x14ac:dyDescent="0.2"/>
  <cols>
    <col min="1" max="1" width="15.85546875" style="1"/>
    <col min="2" max="2" width="63.42578125" style="1" customWidth="1"/>
    <col min="3" max="3" width="14.42578125" style="2" customWidth="1"/>
    <col min="4" max="4" width="17.5703125" style="2" customWidth="1"/>
    <col min="5" max="5" width="23" style="2" customWidth="1"/>
    <col min="6" max="6" width="24.5703125" style="1" customWidth="1"/>
    <col min="7" max="7" width="37.5703125" style="1" customWidth="1"/>
    <col min="8" max="8" width="12.7109375" style="1" customWidth="1"/>
    <col min="9" max="9" width="15.85546875" style="1"/>
    <col min="10" max="10" width="9.42578125" style="1" bestFit="1" customWidth="1"/>
    <col min="11" max="11" width="28.28515625" style="1" bestFit="1" customWidth="1"/>
    <col min="12" max="12" width="19" style="1" bestFit="1" customWidth="1"/>
    <col min="13" max="13" width="21.7109375" style="1" customWidth="1"/>
    <col min="14" max="16384" width="15.85546875" style="1"/>
  </cols>
  <sheetData>
    <row r="1" spans="2:13" ht="20.25" customHeight="1" thickBot="1" x14ac:dyDescent="0.25"/>
    <row r="2" spans="2:13" ht="18" x14ac:dyDescent="0.25">
      <c r="B2" s="23" t="s">
        <v>0</v>
      </c>
      <c r="C2" s="24"/>
      <c r="D2" s="24"/>
      <c r="E2" s="24"/>
      <c r="F2" s="25"/>
    </row>
    <row r="3" spans="2:13" ht="18" x14ac:dyDescent="0.25">
      <c r="B3" s="26" t="s">
        <v>1</v>
      </c>
      <c r="C3" s="27"/>
      <c r="D3" s="27"/>
      <c r="E3" s="27"/>
      <c r="F3" s="28"/>
    </row>
    <row r="4" spans="2:13" ht="15" customHeight="1" x14ac:dyDescent="0.25">
      <c r="B4" s="29" t="s">
        <v>2</v>
      </c>
      <c r="C4" s="30"/>
      <c r="D4" s="30"/>
      <c r="E4" s="30"/>
      <c r="F4" s="31"/>
    </row>
    <row r="5" spans="2:13" ht="15" customHeight="1" thickBot="1" x14ac:dyDescent="0.3">
      <c r="B5" s="39"/>
      <c r="C5" s="40"/>
      <c r="D5" s="40"/>
      <c r="E5" s="40"/>
      <c r="F5" s="41"/>
    </row>
    <row r="6" spans="2:13" s="3" customFormat="1" ht="18" customHeight="1" x14ac:dyDescent="0.25">
      <c r="B6" s="42" t="s">
        <v>3</v>
      </c>
      <c r="C6" s="43" t="s">
        <v>4</v>
      </c>
      <c r="D6" s="44" t="s">
        <v>5</v>
      </c>
      <c r="E6" s="45" t="s">
        <v>6</v>
      </c>
      <c r="F6" s="35" t="s">
        <v>7</v>
      </c>
      <c r="G6" s="1"/>
      <c r="H6" s="1"/>
      <c r="I6" s="1"/>
      <c r="J6" s="1"/>
      <c r="K6" s="1"/>
      <c r="L6" s="1"/>
      <c r="M6" s="1"/>
    </row>
    <row r="7" spans="2:13" s="3" customFormat="1" ht="18" customHeight="1" thickBot="1" x14ac:dyDescent="0.3">
      <c r="B7" s="42"/>
      <c r="C7" s="43"/>
      <c r="D7" s="43"/>
      <c r="E7" s="43"/>
      <c r="F7" s="36"/>
      <c r="G7" s="1"/>
      <c r="H7" s="1"/>
      <c r="I7" s="1"/>
      <c r="J7" s="1"/>
      <c r="K7" s="1"/>
      <c r="L7" s="1"/>
      <c r="M7" s="1"/>
    </row>
    <row r="8" spans="2:13" ht="18.75" thickBot="1" x14ac:dyDescent="0.3">
      <c r="B8" s="37" t="s">
        <v>67</v>
      </c>
      <c r="C8" s="38"/>
      <c r="D8" s="38"/>
      <c r="E8" s="38"/>
      <c r="F8" s="22">
        <f>SUM(F9:F28)</f>
        <v>120.00209000000001</v>
      </c>
    </row>
    <row r="9" spans="2:13" ht="18" x14ac:dyDescent="0.25">
      <c r="B9" s="10" t="s">
        <v>9</v>
      </c>
      <c r="C9" s="4" t="s">
        <v>10</v>
      </c>
      <c r="D9" s="7">
        <v>6.48</v>
      </c>
      <c r="E9" s="8">
        <v>1.4810000000000001</v>
      </c>
      <c r="F9" s="5">
        <f>D9*E9</f>
        <v>9.5968800000000005</v>
      </c>
      <c r="G9" s="20"/>
    </row>
    <row r="10" spans="2:13" ht="18" x14ac:dyDescent="0.25">
      <c r="B10" s="10" t="s">
        <v>11</v>
      </c>
      <c r="C10" s="4" t="s">
        <v>10</v>
      </c>
      <c r="D10" s="7">
        <v>43.5</v>
      </c>
      <c r="E10" s="8">
        <v>0.24840000000000001</v>
      </c>
      <c r="F10" s="5">
        <f t="shared" ref="F10:F28" si="0">D10*E10</f>
        <v>10.805400000000001</v>
      </c>
      <c r="G10" s="20"/>
    </row>
    <row r="11" spans="2:13" ht="18" x14ac:dyDescent="0.25">
      <c r="B11" s="10" t="s">
        <v>12</v>
      </c>
      <c r="C11" s="4" t="s">
        <v>10</v>
      </c>
      <c r="D11" s="7">
        <v>3.72</v>
      </c>
      <c r="E11" s="8">
        <v>5.8000000000000003E-2</v>
      </c>
      <c r="F11" s="5">
        <f t="shared" si="0"/>
        <v>0.21576000000000004</v>
      </c>
      <c r="G11" s="20"/>
    </row>
    <row r="12" spans="2:13" ht="18" x14ac:dyDescent="0.25">
      <c r="B12" s="10" t="s">
        <v>13</v>
      </c>
      <c r="C12" s="4" t="s">
        <v>14</v>
      </c>
      <c r="D12" s="7">
        <v>10</v>
      </c>
      <c r="E12" s="8">
        <v>1.8460000000000001</v>
      </c>
      <c r="F12" s="5">
        <f t="shared" si="0"/>
        <v>18.46</v>
      </c>
      <c r="G12" s="21"/>
    </row>
    <row r="13" spans="2:13" ht="18" x14ac:dyDescent="0.25">
      <c r="B13" s="10" t="s">
        <v>15</v>
      </c>
      <c r="C13" s="4" t="s">
        <v>10</v>
      </c>
      <c r="D13" s="7">
        <v>3.72</v>
      </c>
      <c r="E13" s="8">
        <v>9.2999999999999999E-2</v>
      </c>
      <c r="F13" s="5">
        <f t="shared" si="0"/>
        <v>0.34595999999999999</v>
      </c>
      <c r="G13" s="20"/>
    </row>
    <row r="14" spans="2:13" ht="18" x14ac:dyDescent="0.25">
      <c r="B14" s="10" t="s">
        <v>16</v>
      </c>
      <c r="C14" s="4" t="s">
        <v>17</v>
      </c>
      <c r="D14" s="7">
        <v>4.66</v>
      </c>
      <c r="E14" s="8">
        <v>2</v>
      </c>
      <c r="F14" s="5">
        <f t="shared" si="0"/>
        <v>9.32</v>
      </c>
      <c r="G14" s="20"/>
    </row>
    <row r="15" spans="2:13" ht="18" x14ac:dyDescent="0.25">
      <c r="B15" s="10" t="s">
        <v>18</v>
      </c>
      <c r="C15" s="4" t="s">
        <v>10</v>
      </c>
      <c r="D15" s="7">
        <v>9.6</v>
      </c>
      <c r="E15" s="8">
        <v>1.4810000000000001</v>
      </c>
      <c r="F15" s="5">
        <f t="shared" si="0"/>
        <v>14.217600000000001</v>
      </c>
      <c r="G15" s="20"/>
    </row>
    <row r="16" spans="2:13" ht="18" x14ac:dyDescent="0.25">
      <c r="B16" s="10" t="s">
        <v>19</v>
      </c>
      <c r="C16" s="4" t="s">
        <v>20</v>
      </c>
      <c r="D16" s="7">
        <v>10.25</v>
      </c>
      <c r="E16" s="8">
        <v>0.55600000000000005</v>
      </c>
      <c r="F16" s="5">
        <f t="shared" si="0"/>
        <v>5.6990000000000007</v>
      </c>
      <c r="G16" s="20"/>
    </row>
    <row r="17" spans="2:7" ht="18" x14ac:dyDescent="0.25">
      <c r="B17" s="10" t="s">
        <v>21</v>
      </c>
      <c r="C17" s="4" t="s">
        <v>10</v>
      </c>
      <c r="D17" s="7">
        <v>9.6</v>
      </c>
      <c r="E17" s="8">
        <v>3.1E-2</v>
      </c>
      <c r="F17" s="5">
        <f t="shared" si="0"/>
        <v>0.29759999999999998</v>
      </c>
      <c r="G17" s="20"/>
    </row>
    <row r="18" spans="2:7" ht="18" x14ac:dyDescent="0.25">
      <c r="B18" s="10" t="s">
        <v>22</v>
      </c>
      <c r="C18" s="4" t="s">
        <v>17</v>
      </c>
      <c r="D18" s="7">
        <v>3.75</v>
      </c>
      <c r="E18" s="8">
        <v>1</v>
      </c>
      <c r="F18" s="5">
        <f t="shared" si="0"/>
        <v>3.75</v>
      </c>
      <c r="G18" s="20"/>
    </row>
    <row r="19" spans="2:7" ht="18" x14ac:dyDescent="0.25">
      <c r="B19" s="10" t="s">
        <v>23</v>
      </c>
      <c r="C19" s="4" t="s">
        <v>17</v>
      </c>
      <c r="D19" s="7">
        <v>2</v>
      </c>
      <c r="E19" s="8">
        <v>1</v>
      </c>
      <c r="F19" s="5">
        <f t="shared" si="0"/>
        <v>2</v>
      </c>
      <c r="G19" s="20"/>
    </row>
    <row r="20" spans="2:7" ht="18" x14ac:dyDescent="0.25">
      <c r="B20" s="10" t="s">
        <v>24</v>
      </c>
      <c r="C20" s="4" t="s">
        <v>17</v>
      </c>
      <c r="D20" s="7">
        <v>4.66</v>
      </c>
      <c r="E20" s="8">
        <v>2</v>
      </c>
      <c r="F20" s="5">
        <f t="shared" si="0"/>
        <v>9.32</v>
      </c>
      <c r="G20" s="20"/>
    </row>
    <row r="21" spans="2:7" ht="18" x14ac:dyDescent="0.25">
      <c r="B21" s="10" t="s">
        <v>25</v>
      </c>
      <c r="C21" s="4" t="s">
        <v>10</v>
      </c>
      <c r="D21" s="7">
        <v>6.35</v>
      </c>
      <c r="E21" s="8">
        <v>0.184</v>
      </c>
      <c r="F21" s="5">
        <f t="shared" si="0"/>
        <v>1.1683999999999999</v>
      </c>
      <c r="G21" s="20"/>
    </row>
    <row r="22" spans="2:7" ht="18" x14ac:dyDescent="0.25">
      <c r="B22" s="10" t="s">
        <v>26</v>
      </c>
      <c r="C22" s="4" t="s">
        <v>10</v>
      </c>
      <c r="D22" s="7">
        <v>9.6</v>
      </c>
      <c r="E22" s="8">
        <v>0.184</v>
      </c>
      <c r="F22" s="5">
        <f t="shared" si="0"/>
        <v>1.7664</v>
      </c>
      <c r="G22" s="20"/>
    </row>
    <row r="23" spans="2:7" ht="18" x14ac:dyDescent="0.25">
      <c r="B23" s="10" t="s">
        <v>27</v>
      </c>
      <c r="C23" s="4" t="s">
        <v>10</v>
      </c>
      <c r="D23" s="7">
        <v>3.72</v>
      </c>
      <c r="E23" s="8">
        <v>0.129</v>
      </c>
      <c r="F23" s="5">
        <f t="shared" si="0"/>
        <v>0.47988000000000003</v>
      </c>
      <c r="G23" s="20"/>
    </row>
    <row r="24" spans="2:7" ht="18" x14ac:dyDescent="0.25">
      <c r="B24" s="10" t="s">
        <v>28</v>
      </c>
      <c r="C24" s="4" t="s">
        <v>20</v>
      </c>
      <c r="D24" s="7">
        <v>7.7</v>
      </c>
      <c r="E24" s="8">
        <v>0.77800000000000002</v>
      </c>
      <c r="F24" s="5">
        <f t="shared" si="0"/>
        <v>5.9906000000000006</v>
      </c>
      <c r="G24" s="20"/>
    </row>
    <row r="25" spans="2:7" ht="18" x14ac:dyDescent="0.25">
      <c r="B25" s="10" t="s">
        <v>29</v>
      </c>
      <c r="C25" s="4" t="s">
        <v>20</v>
      </c>
      <c r="D25" s="7">
        <v>13.45</v>
      </c>
      <c r="E25" s="8">
        <v>0.77800000000000002</v>
      </c>
      <c r="F25" s="5">
        <f t="shared" si="0"/>
        <v>10.4641</v>
      </c>
      <c r="G25" s="21"/>
    </row>
    <row r="26" spans="2:7" ht="18" x14ac:dyDescent="0.25">
      <c r="B26" s="10" t="s">
        <v>30</v>
      </c>
      <c r="C26" s="4" t="s">
        <v>20</v>
      </c>
      <c r="D26" s="7">
        <v>18</v>
      </c>
      <c r="E26" s="8">
        <v>0.77800000000000002</v>
      </c>
      <c r="F26" s="5">
        <f t="shared" si="0"/>
        <v>14.004000000000001</v>
      </c>
      <c r="G26" s="20"/>
    </row>
    <row r="27" spans="2:7" ht="18" x14ac:dyDescent="0.25">
      <c r="B27" s="10" t="s">
        <v>31</v>
      </c>
      <c r="C27" s="4" t="s">
        <v>20</v>
      </c>
      <c r="D27" s="7">
        <v>3.01</v>
      </c>
      <c r="E27" s="8">
        <v>0.111</v>
      </c>
      <c r="F27" s="5">
        <f t="shared" si="0"/>
        <v>0.33410999999999996</v>
      </c>
      <c r="G27" s="20"/>
    </row>
    <row r="28" spans="2:7" ht="18.75" thickBot="1" x14ac:dyDescent="0.3">
      <c r="B28" s="11" t="s">
        <v>32</v>
      </c>
      <c r="C28" s="12" t="s">
        <v>10</v>
      </c>
      <c r="D28" s="13">
        <v>9.6</v>
      </c>
      <c r="E28" s="16">
        <v>0.184</v>
      </c>
      <c r="F28" s="15">
        <f t="shared" si="0"/>
        <v>1.7664</v>
      </c>
      <c r="G28" s="20"/>
    </row>
    <row r="29" spans="2:7" ht="18.75" thickBot="1" x14ac:dyDescent="0.3">
      <c r="B29" s="32" t="s">
        <v>68</v>
      </c>
      <c r="C29" s="33"/>
      <c r="D29" s="33"/>
      <c r="E29" s="34"/>
      <c r="F29" s="17">
        <f>SUM(F30:F31)</f>
        <v>185.00209000000001</v>
      </c>
    </row>
    <row r="30" spans="2:7" ht="18" x14ac:dyDescent="0.25">
      <c r="B30" s="10" t="s">
        <v>69</v>
      </c>
      <c r="C30" s="4" t="s">
        <v>17</v>
      </c>
      <c r="D30" s="7">
        <v>65</v>
      </c>
      <c r="E30" s="9">
        <v>1</v>
      </c>
      <c r="F30" s="5">
        <f>D30*E30</f>
        <v>65</v>
      </c>
    </row>
    <row r="31" spans="2:7" ht="18.75" thickBot="1" x14ac:dyDescent="0.3">
      <c r="B31" s="11" t="s">
        <v>35</v>
      </c>
      <c r="C31" s="12" t="s">
        <v>36</v>
      </c>
      <c r="D31" s="13">
        <f>$F$8</f>
        <v>120.00209000000001</v>
      </c>
      <c r="E31" s="14">
        <v>1</v>
      </c>
      <c r="F31" s="15">
        <f>D31*E31</f>
        <v>120.00209000000001</v>
      </c>
    </row>
  </sheetData>
  <mergeCells count="11">
    <mergeCell ref="B8:E8"/>
    <mergeCell ref="B29:E29"/>
    <mergeCell ref="B2:F2"/>
    <mergeCell ref="B3:F3"/>
    <mergeCell ref="B4:F4"/>
    <mergeCell ref="B5:F5"/>
    <mergeCell ref="B6:B7"/>
    <mergeCell ref="C6:C7"/>
    <mergeCell ref="D6:D7"/>
    <mergeCell ref="E6:E7"/>
    <mergeCell ref="F6:F7"/>
  </mergeCells>
  <printOptions horizontalCentered="1"/>
  <pageMargins left="0.7" right="0.7" top="1.2" bottom="0.75" header="0.3" footer="0.3"/>
  <pageSetup scale="63" fitToHeight="0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9" ma:contentTypeDescription="Create a new document." ma:contentTypeScope="" ma:versionID="59c606702dd425c409ffee5e354cf09b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6956a5ec680c3bbc22af566483c2c1e9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7ED8C-3D68-4404-91EF-F1B741C0FD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6CAEA1-54D3-4970-AA11-D811BCDCE4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8A44C7-194D-48E8-AE7F-6A05E9C0D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1c9e6-3ed6-44a7-bb50-2b402fc6d82e"/>
    <ds:schemaRef ds:uri="823c690f-1428-4b7b-913c-f8e8cae1a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8" gravity (roadway)</vt:lpstr>
      <vt:lpstr>8" gravity (out of roadway) </vt:lpstr>
      <vt:lpstr>10" gravity (roadway)</vt:lpstr>
      <vt:lpstr>10" gravity (out of roadway)</vt:lpstr>
      <vt:lpstr>12" gravity (roadway)</vt:lpstr>
      <vt:lpstr>12" gravity (out of roadway</vt:lpstr>
      <vt:lpstr>15" gravity (roadway) </vt:lpstr>
      <vt:lpstr>15" gravity (out of roadway)</vt:lpstr>
      <vt:lpstr>27" gravity (roadway) </vt:lpstr>
      <vt:lpstr>27" gravity (out of roadway)</vt:lpstr>
      <vt:lpstr>30" gravity (roadway)</vt:lpstr>
      <vt:lpstr>30" gravity (out of roadway)</vt:lpstr>
      <vt:lpstr>Lateral</vt:lpstr>
      <vt:lpstr>2" Forcemains (Roadway)</vt:lpstr>
      <vt:lpstr>2" Forcemains (Out of Road)</vt:lpstr>
      <vt:lpstr>4" Forcemains (Roadway) </vt:lpstr>
      <vt:lpstr>4" Forcemains (Out of Road) </vt:lpstr>
      <vt:lpstr>6" Forcemains (Roadway)</vt:lpstr>
      <vt:lpstr>6" Forcemains (Out of Road)</vt:lpstr>
      <vt:lpstr>8" Forcemains (Roadway) </vt:lpstr>
      <vt:lpstr>8" Forcemains (Out of Road)</vt:lpstr>
      <vt:lpstr>10" Forcemains (Roadway)</vt:lpstr>
      <vt:lpstr>10" Forcemains (Out of Road)</vt:lpstr>
      <vt:lpstr>12" Forcemains (Roadway) </vt:lpstr>
      <vt:lpstr>12" Forcemains (Out of Road)</vt:lpstr>
      <vt:lpstr>1.5" Low Pressure (Roadway)</vt:lpstr>
      <vt:lpstr>1.5" Low Pressure (Out of Road)</vt:lpstr>
      <vt:lpstr>2" Low Pressure (Roadway)</vt:lpstr>
      <vt:lpstr>2" Low Pressure (Out of Road)</vt:lpstr>
      <vt:lpstr>'1.5" Low Pressure (Out of Road)'!Print_Area</vt:lpstr>
      <vt:lpstr>'1.5" Low Pressure (Roadway)'!Print_Area</vt:lpstr>
      <vt:lpstr>'10" Forcemains (Out of Road)'!Print_Area</vt:lpstr>
      <vt:lpstr>'10" Forcemains (Roadway)'!Print_Area</vt:lpstr>
      <vt:lpstr>'10" gravity (out of roadway)'!Print_Area</vt:lpstr>
      <vt:lpstr>'10" gravity (roadway)'!Print_Area</vt:lpstr>
      <vt:lpstr>'12" Forcemains (Out of Road)'!Print_Area</vt:lpstr>
      <vt:lpstr>'12" Forcemains (Roadway) '!Print_Area</vt:lpstr>
      <vt:lpstr>'12" gravity (out of roadway'!Print_Area</vt:lpstr>
      <vt:lpstr>'12" gravity (roadway)'!Print_Area</vt:lpstr>
      <vt:lpstr>'15" gravity (out of roadway)'!Print_Area</vt:lpstr>
      <vt:lpstr>'15" gravity (roadway) '!Print_Area</vt:lpstr>
      <vt:lpstr>'2" Forcemains (Out of Road)'!Print_Area</vt:lpstr>
      <vt:lpstr>'2" Forcemains (Roadway)'!Print_Area</vt:lpstr>
      <vt:lpstr>'2" Low Pressure (Out of Road)'!Print_Area</vt:lpstr>
      <vt:lpstr>'2" Low Pressure (Roadway)'!Print_Area</vt:lpstr>
      <vt:lpstr>'27" gravity (out of roadway)'!Print_Area</vt:lpstr>
      <vt:lpstr>'27" gravity (roadway) '!Print_Area</vt:lpstr>
      <vt:lpstr>'30" gravity (out of roadway)'!Print_Area</vt:lpstr>
      <vt:lpstr>'30" gravity (roadway)'!Print_Area</vt:lpstr>
      <vt:lpstr>'4" Forcemains (Out of Road) '!Print_Area</vt:lpstr>
      <vt:lpstr>'4" Forcemains (Roadway) '!Print_Area</vt:lpstr>
      <vt:lpstr>'6" Forcemains (Out of Road)'!Print_Area</vt:lpstr>
      <vt:lpstr>'6" Forcemains (Roadway)'!Print_Area</vt:lpstr>
      <vt:lpstr>'8" Forcemains (Out of Road)'!Print_Area</vt:lpstr>
      <vt:lpstr>'8" Forcemains (Roadway) '!Print_Area</vt:lpstr>
      <vt:lpstr>'8" gravity (out of roadway) '!Print_Area</vt:lpstr>
      <vt:lpstr>'8" gravity (roadway)'!Print_Area</vt:lpstr>
      <vt:lpstr>Lateral!Print_Area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Bonny</dc:creator>
  <cp:keywords/>
  <dc:description/>
  <cp:lastModifiedBy>Leonard, Allyson</cp:lastModifiedBy>
  <cp:revision/>
  <dcterms:created xsi:type="dcterms:W3CDTF">2020-12-29T17:10:04Z</dcterms:created>
  <dcterms:modified xsi:type="dcterms:W3CDTF">2021-10-28T19:48:28Z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</Properties>
</file>