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pagov-my.sharepoint.com/personal/alleonard_pa_gov/Documents/Desktop/"/>
    </mc:Choice>
  </mc:AlternateContent>
  <xr:revisionPtr revIDLastSave="0" documentId="8_{32C3C74F-68CC-4094-A12F-5E82DF65A9E2}" xr6:coauthVersionLast="47" xr6:coauthVersionMax="47" xr10:uidLastSave="{00000000-0000-0000-0000-000000000000}"/>
  <bookViews>
    <workbookView xWindow="-23148" yWindow="-108" windowWidth="23256" windowHeight="12456" xr2:uid="{F93E7A95-999B-4C37-857C-7378A74DC817}"/>
  </bookViews>
  <sheets>
    <sheet name="Table of Contents" sheetId="17" r:id="rId1"/>
    <sheet name="Table 1 P5 Settlement" sheetId="1" r:id="rId2"/>
    <sheet name="Table 2 P5 Settlement" sheetId="2" r:id="rId3"/>
    <sheet name="Table 3 P5 Settlement" sheetId="3" r:id="rId4"/>
    <sheet name="Table 4 P5 Settlement" sheetId="4" r:id="rId5"/>
    <sheet name="Table 5 P5 Settlement" sheetId="5" r:id="rId6"/>
    <sheet name="Table 6 P5 Settlement" sheetId="6" r:id="rId7"/>
    <sheet name="Table 7 P5 Settlement" sheetId="7" r:id="rId8"/>
    <sheet name="Table 8A P5 Settlement" sheetId="14" r:id="rId9"/>
    <sheet name="Table 8B P5 Settlement" sheetId="15" r:id="rId10"/>
    <sheet name="Table 9 P5 Settlement" sheetId="16" r:id="rId11"/>
    <sheet name="Table 10 P5 Settlement" sheetId="8" r:id="rId12"/>
    <sheet name="Table 11 P5 Settlement" sheetId="9" r:id="rId13"/>
    <sheet name="Table 12 P5 Settlement" sheetId="10" r:id="rId14"/>
    <sheet name="Table 13 P5 Settlement" sheetId="11" r:id="rId15"/>
    <sheet name="Table 14 - Gross P5 Settlement" sheetId="12" r:id="rId16"/>
    <sheet name="Table 14 - Net P5 Settlement" sheetId="13" r:id="rId17"/>
  </sheets>
  <externalReferences>
    <externalReference r:id="rId18"/>
    <externalReference r:id="rId19"/>
  </externalReferences>
  <definedNames>
    <definedName name="__IntlFixup" hidden="1">TRUE</definedName>
    <definedName name="_Toc215045250" localSheetId="10">'Table 9 P5 Settlement'!$A$1</definedName>
    <definedName name="FromArray_1">_xlfn.ANCHORARRAY('[1]Plan Measure Detail'!$T$17)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'Table 1 P5 Settlement'!$A$1:$H$4</definedName>
    <definedName name="_xlnm.Print_Area" localSheetId="11">'Table 10 P5 Settlement'!$B$148:$I$202</definedName>
    <definedName name="_xlnm.Print_Area" localSheetId="13">'Table 12 P5 Settlement'!$B$3:$G$12</definedName>
    <definedName name="_xlnm.Print_Area" localSheetId="14">'Table 13 P5 Settlement'!$A$1:$G$17</definedName>
    <definedName name="_xlnm.Print_Area" localSheetId="15">'Table 14 - Gross P5 Settlement'!$B$3:$P$74</definedName>
    <definedName name="_xlnm.Print_Area" localSheetId="16">'Table 14 - Net P5 Settlement'!$B$3:$P$74</definedName>
    <definedName name="_xlnm.Print_Area" localSheetId="3">'Table 3 P5 Settlement'!$B$5:$H$30</definedName>
    <definedName name="_xlnm.Print_Area" localSheetId="4">'Table 4 P5 Settlement'!$B$2:$N$14</definedName>
    <definedName name="_xlnm.Print_Area" localSheetId="5">'Table 5 P5 Settlement'!$A$1:$S$17</definedName>
    <definedName name="_xlnm.Print_Area" localSheetId="6">'Table 6 P5 Settlement'!$B$2:$J$22</definedName>
    <definedName name="_xlnm.Print_Area" localSheetId="7">'Table 7 P5 Settlement'!$B$5:$H$29</definedName>
    <definedName name="_xlnm.Print_Titles" localSheetId="15">'Table 14 - Gross P5 Settlement'!$5:$7</definedName>
    <definedName name="_xlnm.Print_Titles" localSheetId="16">'Table 14 - Net P5 Settlement'!$5:$7</definedName>
    <definedName name="SAPBEXdnldView" hidden="1">"3Z0M46TJTZX8P5XPYD1I2YLDZ"</definedName>
    <definedName name="SAPBEXsysID" hidden="1">"PBW"</definedName>
    <definedName name="wrn.DFR._.IV._.C." localSheetId="11" hidden="1">{"RS_PG1",#N/A,FALSE,"RS";"RH_PG1",#N/A,FALSE,"RH";"RA_PG1",#N/A,FALSE,"RA";"GM_PG1",#N/A,FALSE,"GM";"GMH_PG1",#N/A,FALSE,"GMH";"GL_PG1",#N/A,FALSE,"GL";"GLH_PG1",#N/A,FALSE,"GLH";"L_PG1",#N/A,FALSE,"L";"HVPS_PG1",#N/A,FALSE,"HVPS";"AL_PG1",#N/A,FALSE,"AL";"SE_PG1",#N/A,FALSE,"SE";"SM_PG1",#N/A,FALSE,"SM";"SH_PG1",#N/A,FALSE,"SH";"MTS_PG1",#N/A,FALSE,"MTS";"PAL_PG1",#N/A,FALSE,"PAL"}</definedName>
    <definedName name="wrn.DFR._.IV._.C." localSheetId="12" hidden="1">{"RS_PG1",#N/A,FALSE,"RS";"RH_PG1",#N/A,FALSE,"RH";"RA_PG1",#N/A,FALSE,"RA";"GM_PG1",#N/A,FALSE,"GM";"GMH_PG1",#N/A,FALSE,"GMH";"GL_PG1",#N/A,FALSE,"GL";"GLH_PG1",#N/A,FALSE,"GLH";"L_PG1",#N/A,FALSE,"L";"HVPS_PG1",#N/A,FALSE,"HVPS";"AL_PG1",#N/A,FALSE,"AL";"SE_PG1",#N/A,FALSE,"SE";"SM_PG1",#N/A,FALSE,"SM";"SH_PG1",#N/A,FALSE,"SH";"MTS_PG1",#N/A,FALSE,"MTS";"PAL_PG1",#N/A,FALSE,"PAL"}</definedName>
    <definedName name="wrn.DFR._.IV._.C." localSheetId="13" hidden="1">{"RS_PG1",#N/A,FALSE,"RS";"RH_PG1",#N/A,FALSE,"RH";"RA_PG1",#N/A,FALSE,"RA";"GM_PG1",#N/A,FALSE,"GM";"GMH_PG1",#N/A,FALSE,"GMH";"GL_PG1",#N/A,FALSE,"GL";"GLH_PG1",#N/A,FALSE,"GLH";"L_PG1",#N/A,FALSE,"L";"HVPS_PG1",#N/A,FALSE,"HVPS";"AL_PG1",#N/A,FALSE,"AL";"SE_PG1",#N/A,FALSE,"SE";"SM_PG1",#N/A,FALSE,"SM";"SH_PG1",#N/A,FALSE,"SH";"MTS_PG1",#N/A,FALSE,"MTS";"PAL_PG1",#N/A,FALSE,"PAL"}</definedName>
    <definedName name="wrn.DFR._.IV._.C." localSheetId="14" hidden="1">{"RS_PG1",#N/A,FALSE,"RS";"RH_PG1",#N/A,FALSE,"RH";"RA_PG1",#N/A,FALSE,"RA";"GM_PG1",#N/A,FALSE,"GM";"GMH_PG1",#N/A,FALSE,"GMH";"GL_PG1",#N/A,FALSE,"GL";"GLH_PG1",#N/A,FALSE,"GLH";"L_PG1",#N/A,FALSE,"L";"HVPS_PG1",#N/A,FALSE,"HVPS";"AL_PG1",#N/A,FALSE,"AL";"SE_PG1",#N/A,FALSE,"SE";"SM_PG1",#N/A,FALSE,"SM";"SH_PG1",#N/A,FALSE,"SH";"MTS_PG1",#N/A,FALSE,"MTS";"PAL_PG1",#N/A,FALSE,"PAL"}</definedName>
    <definedName name="wrn.DFR._.IV._.C." localSheetId="15" hidden="1">{"RS_PG1",#N/A,FALSE,"RS";"RH_PG1",#N/A,FALSE,"RH";"RA_PG1",#N/A,FALSE,"RA";"GM_PG1",#N/A,FALSE,"GM";"GMH_PG1",#N/A,FALSE,"GMH";"GL_PG1",#N/A,FALSE,"GL";"GLH_PG1",#N/A,FALSE,"GLH";"L_PG1",#N/A,FALSE,"L";"HVPS_PG1",#N/A,FALSE,"HVPS";"AL_PG1",#N/A,FALSE,"AL";"SE_PG1",#N/A,FALSE,"SE";"SM_PG1",#N/A,FALSE,"SM";"SH_PG1",#N/A,FALSE,"SH";"MTS_PG1",#N/A,FALSE,"MTS";"PAL_PG1",#N/A,FALSE,"PAL"}</definedName>
    <definedName name="wrn.DFR._.IV._.C." localSheetId="16" hidden="1">{"RS_PG1",#N/A,FALSE,"RS";"RH_PG1",#N/A,FALSE,"RH";"RA_PG1",#N/A,FALSE,"RA";"GM_PG1",#N/A,FALSE,"GM";"GMH_PG1",#N/A,FALSE,"GMH";"GL_PG1",#N/A,FALSE,"GL";"GLH_PG1",#N/A,FALSE,"GLH";"L_PG1",#N/A,FALSE,"L";"HVPS_PG1",#N/A,FALSE,"HVPS";"AL_PG1",#N/A,FALSE,"AL";"SE_PG1",#N/A,FALSE,"SE";"SM_PG1",#N/A,FALSE,"SM";"SH_PG1",#N/A,FALSE,"SH";"MTS_PG1",#N/A,FALSE,"MTS";"PAL_PG1",#N/A,FALSE,"PAL"}</definedName>
    <definedName name="wrn.DFR._.IV._.C." localSheetId="2" hidden="1">{"RS_PG1",#N/A,FALSE,"RS";"RH_PG1",#N/A,FALSE,"RH";"RA_PG1",#N/A,FALSE,"RA";"GM_PG1",#N/A,FALSE,"GM";"GMH_PG1",#N/A,FALSE,"GMH";"GL_PG1",#N/A,FALSE,"GL";"GLH_PG1",#N/A,FALSE,"GLH";"L_PG1",#N/A,FALSE,"L";"HVPS_PG1",#N/A,FALSE,"HVPS";"AL_PG1",#N/A,FALSE,"AL";"SE_PG1",#N/A,FALSE,"SE";"SM_PG1",#N/A,FALSE,"SM";"SH_PG1",#N/A,FALSE,"SH";"MTS_PG1",#N/A,FALSE,"MTS";"PAL_PG1",#N/A,FALSE,"PAL"}</definedName>
    <definedName name="wrn.DFR._.IV._.C." localSheetId="3" hidden="1">{"RS_PG1",#N/A,FALSE,"RS";"RH_PG1",#N/A,FALSE,"RH";"RA_PG1",#N/A,FALSE,"RA";"GM_PG1",#N/A,FALSE,"GM";"GMH_PG1",#N/A,FALSE,"GMH";"GL_PG1",#N/A,FALSE,"GL";"GLH_PG1",#N/A,FALSE,"GLH";"L_PG1",#N/A,FALSE,"L";"HVPS_PG1",#N/A,FALSE,"HVPS";"AL_PG1",#N/A,FALSE,"AL";"SE_PG1",#N/A,FALSE,"SE";"SM_PG1",#N/A,FALSE,"SM";"SH_PG1",#N/A,FALSE,"SH";"MTS_PG1",#N/A,FALSE,"MTS";"PAL_PG1",#N/A,FALSE,"PAL"}</definedName>
    <definedName name="wrn.DFR._.IV._.C." localSheetId="4" hidden="1">{"RS_PG1",#N/A,FALSE,"RS";"RH_PG1",#N/A,FALSE,"RH";"RA_PG1",#N/A,FALSE,"RA";"GM_PG1",#N/A,FALSE,"GM";"GMH_PG1",#N/A,FALSE,"GMH";"GL_PG1",#N/A,FALSE,"GL";"GLH_PG1",#N/A,FALSE,"GLH";"L_PG1",#N/A,FALSE,"L";"HVPS_PG1",#N/A,FALSE,"HVPS";"AL_PG1",#N/A,FALSE,"AL";"SE_PG1",#N/A,FALSE,"SE";"SM_PG1",#N/A,FALSE,"SM";"SH_PG1",#N/A,FALSE,"SH";"MTS_PG1",#N/A,FALSE,"MTS";"PAL_PG1",#N/A,FALSE,"PAL"}</definedName>
    <definedName name="wrn.DFR._.IV._.C." localSheetId="5" hidden="1">{"RS_PG1",#N/A,FALSE,"RS";"RH_PG1",#N/A,FALSE,"RH";"RA_PG1",#N/A,FALSE,"RA";"GM_PG1",#N/A,FALSE,"GM";"GMH_PG1",#N/A,FALSE,"GMH";"GL_PG1",#N/A,FALSE,"GL";"GLH_PG1",#N/A,FALSE,"GLH";"L_PG1",#N/A,FALSE,"L";"HVPS_PG1",#N/A,FALSE,"HVPS";"AL_PG1",#N/A,FALSE,"AL";"SE_PG1",#N/A,FALSE,"SE";"SM_PG1",#N/A,FALSE,"SM";"SH_PG1",#N/A,FALSE,"SH";"MTS_PG1",#N/A,FALSE,"MTS";"PAL_PG1",#N/A,FALSE,"PAL"}</definedName>
    <definedName name="wrn.DFR._.IV._.C." localSheetId="6" hidden="1">{"RS_PG1",#N/A,FALSE,"RS";"RH_PG1",#N/A,FALSE,"RH";"RA_PG1",#N/A,FALSE,"RA";"GM_PG1",#N/A,FALSE,"GM";"GMH_PG1",#N/A,FALSE,"GMH";"GL_PG1",#N/A,FALSE,"GL";"GLH_PG1",#N/A,FALSE,"GLH";"L_PG1",#N/A,FALSE,"L";"HVPS_PG1",#N/A,FALSE,"HVPS";"AL_PG1",#N/A,FALSE,"AL";"SE_PG1",#N/A,FALSE,"SE";"SM_PG1",#N/A,FALSE,"SM";"SH_PG1",#N/A,FALSE,"SH";"MTS_PG1",#N/A,FALSE,"MTS";"PAL_PG1",#N/A,FALSE,"PAL"}</definedName>
    <definedName name="wrn.DFR._.IV._.C." localSheetId="7" hidden="1">{"RS_PG1",#N/A,FALSE,"RS";"RH_PG1",#N/A,FALSE,"RH";"RA_PG1",#N/A,FALSE,"RA";"GM_PG1",#N/A,FALSE,"GM";"GMH_PG1",#N/A,FALSE,"GMH";"GL_PG1",#N/A,FALSE,"GL";"GLH_PG1",#N/A,FALSE,"GLH";"L_PG1",#N/A,FALSE,"L";"HVPS_PG1",#N/A,FALSE,"HVPS";"AL_PG1",#N/A,FALSE,"AL";"SE_PG1",#N/A,FALSE,"SE";"SM_PG1",#N/A,FALSE,"SM";"SH_PG1",#N/A,FALSE,"SH";"MTS_PG1",#N/A,FALSE,"MTS";"PAL_PG1",#N/A,FALSE,"PAL"}</definedName>
    <definedName name="wrn.DFR._.IV._.C." hidden="1">{"RS_PG1",#N/A,FALSE,"RS";"RH_PG1",#N/A,FALSE,"RH";"RA_PG1",#N/A,FALSE,"RA";"GM_PG1",#N/A,FALSE,"GM";"GMH_PG1",#N/A,FALSE,"GMH";"GL_PG1",#N/A,FALSE,"GL";"GLH_PG1",#N/A,FALSE,"GLH";"L_PG1",#N/A,FALSE,"L";"HVPS_PG1",#N/A,FALSE,"HVPS";"AL_PG1",#N/A,FALSE,"AL";"SE_PG1",#N/A,FALSE,"SE";"SM_PG1",#N/A,FALSE,"SM";"SH_PG1",#N/A,FALSE,"SH";"MTS_PG1",#N/A,FALSE,"MTS";"PAL_PG1",#N/A,FALSE,"PAL"}</definedName>
    <definedName name="wrn.Plant._.Detail._.2005._.to._.2009." localSheetId="11" hidden="1">{"Dec_04_Act",#N/A,FALSE,"dec 31 2004 actuals";"Plant05",#N/A,FALSE,"2005";"Plant06",#N/A,FALSE,"2006";"Plant07",#N/A,FALSE,"2007";"Plant08",#N/A,FALSE,"2008";"Plant09",#N/A,FALSE,"2009";"OtherData",#N/A,FALSE,"Other data";"Trans_SIAct",#N/A,FALSE,"Trans SI Act class.";"Dist_SIAct",#N/A,FALSE,"Dist SI Act class";"Total_DistAct",#N/A,FALSE,"Total Dist Act class";"Trans_NetSalv_Amort",#N/A,FALSE,"Net salvage amortTrans";"Dist_NetSalv_Amort",#N/A,FALSE,"Net salvage amort Dist"}</definedName>
    <definedName name="wrn.Plant._.Detail._.2005._.to._.2009." localSheetId="12" hidden="1">{"Dec_04_Act",#N/A,FALSE,"dec 31 2004 actuals";"Plant05",#N/A,FALSE,"2005";"Plant06",#N/A,FALSE,"2006";"Plant07",#N/A,FALSE,"2007";"Plant08",#N/A,FALSE,"2008";"Plant09",#N/A,FALSE,"2009";"OtherData",#N/A,FALSE,"Other data";"Trans_SIAct",#N/A,FALSE,"Trans SI Act class.";"Dist_SIAct",#N/A,FALSE,"Dist SI Act class";"Total_DistAct",#N/A,FALSE,"Total Dist Act class";"Trans_NetSalv_Amort",#N/A,FALSE,"Net salvage amortTrans";"Dist_NetSalv_Amort",#N/A,FALSE,"Net salvage amort Dist"}</definedName>
    <definedName name="wrn.Plant._.Detail._.2005._.to._.2009." localSheetId="13" hidden="1">{"Dec_04_Act",#N/A,FALSE,"dec 31 2004 actuals";"Plant05",#N/A,FALSE,"2005";"Plant06",#N/A,FALSE,"2006";"Plant07",#N/A,FALSE,"2007";"Plant08",#N/A,FALSE,"2008";"Plant09",#N/A,FALSE,"2009";"OtherData",#N/A,FALSE,"Other data";"Trans_SIAct",#N/A,FALSE,"Trans SI Act class.";"Dist_SIAct",#N/A,FALSE,"Dist SI Act class";"Total_DistAct",#N/A,FALSE,"Total Dist Act class";"Trans_NetSalv_Amort",#N/A,FALSE,"Net salvage amortTrans";"Dist_NetSalv_Amort",#N/A,FALSE,"Net salvage amort Dist"}</definedName>
    <definedName name="wrn.Plant._.Detail._.2005._.to._.2009." localSheetId="14" hidden="1">{"Dec_04_Act",#N/A,FALSE,"dec 31 2004 actuals";"Plant05",#N/A,FALSE,"2005";"Plant06",#N/A,FALSE,"2006";"Plant07",#N/A,FALSE,"2007";"Plant08",#N/A,FALSE,"2008";"Plant09",#N/A,FALSE,"2009";"OtherData",#N/A,FALSE,"Other data";"Trans_SIAct",#N/A,FALSE,"Trans SI Act class.";"Dist_SIAct",#N/A,FALSE,"Dist SI Act class";"Total_DistAct",#N/A,FALSE,"Total Dist Act class";"Trans_NetSalv_Amort",#N/A,FALSE,"Net salvage amortTrans";"Dist_NetSalv_Amort",#N/A,FALSE,"Net salvage amort Dist"}</definedName>
    <definedName name="wrn.Plant._.Detail._.2005._.to._.2009." localSheetId="15" hidden="1">{"Dec_04_Act",#N/A,FALSE,"dec 31 2004 actuals";"Plant05",#N/A,FALSE,"2005";"Plant06",#N/A,FALSE,"2006";"Plant07",#N/A,FALSE,"2007";"Plant08",#N/A,FALSE,"2008";"Plant09",#N/A,FALSE,"2009";"OtherData",#N/A,FALSE,"Other data";"Trans_SIAct",#N/A,FALSE,"Trans SI Act class.";"Dist_SIAct",#N/A,FALSE,"Dist SI Act class";"Total_DistAct",#N/A,FALSE,"Total Dist Act class";"Trans_NetSalv_Amort",#N/A,FALSE,"Net salvage amortTrans";"Dist_NetSalv_Amort",#N/A,FALSE,"Net salvage amort Dist"}</definedName>
    <definedName name="wrn.Plant._.Detail._.2005._.to._.2009." localSheetId="16" hidden="1">{"Dec_04_Act",#N/A,FALSE,"dec 31 2004 actuals";"Plant05",#N/A,FALSE,"2005";"Plant06",#N/A,FALSE,"2006";"Plant07",#N/A,FALSE,"2007";"Plant08",#N/A,FALSE,"2008";"Plant09",#N/A,FALSE,"2009";"OtherData",#N/A,FALSE,"Other data";"Trans_SIAct",#N/A,FALSE,"Trans SI Act class.";"Dist_SIAct",#N/A,FALSE,"Dist SI Act class";"Total_DistAct",#N/A,FALSE,"Total Dist Act class";"Trans_NetSalv_Amort",#N/A,FALSE,"Net salvage amortTrans";"Dist_NetSalv_Amort",#N/A,FALSE,"Net salvage amort Dist"}</definedName>
    <definedName name="wrn.Plant._.Detail._.2005._.to._.2009." localSheetId="2" hidden="1">{"Dec_04_Act",#N/A,FALSE,"dec 31 2004 actuals";"Plant05",#N/A,FALSE,"2005";"Plant06",#N/A,FALSE,"2006";"Plant07",#N/A,FALSE,"2007";"Plant08",#N/A,FALSE,"2008";"Plant09",#N/A,FALSE,"2009";"OtherData",#N/A,FALSE,"Other data";"Trans_SIAct",#N/A,FALSE,"Trans SI Act class.";"Dist_SIAct",#N/A,FALSE,"Dist SI Act class";"Total_DistAct",#N/A,FALSE,"Total Dist Act class";"Trans_NetSalv_Amort",#N/A,FALSE,"Net salvage amortTrans";"Dist_NetSalv_Amort",#N/A,FALSE,"Net salvage amort Dist"}</definedName>
    <definedName name="wrn.Plant._.Detail._.2005._.to._.2009." localSheetId="3" hidden="1">{"Dec_04_Act",#N/A,FALSE,"dec 31 2004 actuals";"Plant05",#N/A,FALSE,"2005";"Plant06",#N/A,FALSE,"2006";"Plant07",#N/A,FALSE,"2007";"Plant08",#N/A,FALSE,"2008";"Plant09",#N/A,FALSE,"2009";"OtherData",#N/A,FALSE,"Other data";"Trans_SIAct",#N/A,FALSE,"Trans SI Act class.";"Dist_SIAct",#N/A,FALSE,"Dist SI Act class";"Total_DistAct",#N/A,FALSE,"Total Dist Act class";"Trans_NetSalv_Amort",#N/A,FALSE,"Net salvage amortTrans";"Dist_NetSalv_Amort",#N/A,FALSE,"Net salvage amort Dist"}</definedName>
    <definedName name="wrn.Plant._.Detail._.2005._.to._.2009." localSheetId="4" hidden="1">{"Dec_04_Act",#N/A,FALSE,"dec 31 2004 actuals";"Plant05",#N/A,FALSE,"2005";"Plant06",#N/A,FALSE,"2006";"Plant07",#N/A,FALSE,"2007";"Plant08",#N/A,FALSE,"2008";"Plant09",#N/A,FALSE,"2009";"OtherData",#N/A,FALSE,"Other data";"Trans_SIAct",#N/A,FALSE,"Trans SI Act class.";"Dist_SIAct",#N/A,FALSE,"Dist SI Act class";"Total_DistAct",#N/A,FALSE,"Total Dist Act class";"Trans_NetSalv_Amort",#N/A,FALSE,"Net salvage amortTrans";"Dist_NetSalv_Amort",#N/A,FALSE,"Net salvage amort Dist"}</definedName>
    <definedName name="wrn.Plant._.Detail._.2005._.to._.2009." localSheetId="5" hidden="1">{"Dec_04_Act",#N/A,FALSE,"dec 31 2004 actuals";"Plant05",#N/A,FALSE,"2005";"Plant06",#N/A,FALSE,"2006";"Plant07",#N/A,FALSE,"2007";"Plant08",#N/A,FALSE,"2008";"Plant09",#N/A,FALSE,"2009";"OtherData",#N/A,FALSE,"Other data";"Trans_SIAct",#N/A,FALSE,"Trans SI Act class.";"Dist_SIAct",#N/A,FALSE,"Dist SI Act class";"Total_DistAct",#N/A,FALSE,"Total Dist Act class";"Trans_NetSalv_Amort",#N/A,FALSE,"Net salvage amortTrans";"Dist_NetSalv_Amort",#N/A,FALSE,"Net salvage amort Dist"}</definedName>
    <definedName name="wrn.Plant._.Detail._.2005._.to._.2009." localSheetId="6" hidden="1">{"Dec_04_Act",#N/A,FALSE,"dec 31 2004 actuals";"Plant05",#N/A,FALSE,"2005";"Plant06",#N/A,FALSE,"2006";"Plant07",#N/A,FALSE,"2007";"Plant08",#N/A,FALSE,"2008";"Plant09",#N/A,FALSE,"2009";"OtherData",#N/A,FALSE,"Other data";"Trans_SIAct",#N/A,FALSE,"Trans SI Act class.";"Dist_SIAct",#N/A,FALSE,"Dist SI Act class";"Total_DistAct",#N/A,FALSE,"Total Dist Act class";"Trans_NetSalv_Amort",#N/A,FALSE,"Net salvage amortTrans";"Dist_NetSalv_Amort",#N/A,FALSE,"Net salvage amort Dist"}</definedName>
    <definedName name="wrn.Plant._.Detail._.2005._.to._.2009." localSheetId="7" hidden="1">{"Dec_04_Act",#N/A,FALSE,"dec 31 2004 actuals";"Plant05",#N/A,FALSE,"2005";"Plant06",#N/A,FALSE,"2006";"Plant07",#N/A,FALSE,"2007";"Plant08",#N/A,FALSE,"2008";"Plant09",#N/A,FALSE,"2009";"OtherData",#N/A,FALSE,"Other data";"Trans_SIAct",#N/A,FALSE,"Trans SI Act class.";"Dist_SIAct",#N/A,FALSE,"Dist SI Act class";"Total_DistAct",#N/A,FALSE,"Total Dist Act class";"Trans_NetSalv_Amort",#N/A,FALSE,"Net salvage amortTrans";"Dist_NetSalv_Amort",#N/A,FALSE,"Net salvage amort Dist"}</definedName>
    <definedName name="wrn.Plant._.Detail._.2005._.to._.2009." hidden="1">{"Dec_04_Act",#N/A,FALSE,"dec 31 2004 actuals";"Plant05",#N/A,FALSE,"2005";"Plant06",#N/A,FALSE,"2006";"Plant07",#N/A,FALSE,"2007";"Plant08",#N/A,FALSE,"2008";"Plant09",#N/A,FALSE,"2009";"OtherData",#N/A,FALSE,"Other data";"Trans_SIAct",#N/A,FALSE,"Trans SI Act class.";"Dist_SIAct",#N/A,FALSE,"Dist SI Act class";"Total_DistAct",#N/A,FALSE,"Total Dist Act class";"Trans_NetSalv_Amort",#N/A,FALSE,"Net salvage amortTrans";"Dist_NetSalv_Amort",#N/A,FALSE,"Net salvage amort Dist"}</definedName>
    <definedName name="wrn.Slide._.Add._.Ons." localSheetId="11" hidden="1">{"Sec2Sch1",#N/A,FALSE,"Sheet1";"Sec2Sch2",#N/A,FALSE,"Sheet1";"Sec2Sch3",#N/A,FALSE,"Sheet1"}</definedName>
    <definedName name="wrn.Slide._.Add._.Ons." localSheetId="12" hidden="1">{"Sec2Sch1",#N/A,FALSE,"Sheet1";"Sec2Sch2",#N/A,FALSE,"Sheet1";"Sec2Sch3",#N/A,FALSE,"Sheet1"}</definedName>
    <definedName name="wrn.Slide._.Add._.Ons." localSheetId="13" hidden="1">{"Sec2Sch1",#N/A,FALSE,"Sheet1";"Sec2Sch2",#N/A,FALSE,"Sheet1";"Sec2Sch3",#N/A,FALSE,"Sheet1"}</definedName>
    <definedName name="wrn.Slide._.Add._.Ons." localSheetId="14" hidden="1">{"Sec2Sch1",#N/A,FALSE,"Sheet1";"Sec2Sch2",#N/A,FALSE,"Sheet1";"Sec2Sch3",#N/A,FALSE,"Sheet1"}</definedName>
    <definedName name="wrn.Slide._.Add._.Ons." localSheetId="15" hidden="1">{"Sec2Sch1",#N/A,FALSE,"Sheet1";"Sec2Sch2",#N/A,FALSE,"Sheet1";"Sec2Sch3",#N/A,FALSE,"Sheet1"}</definedName>
    <definedName name="wrn.Slide._.Add._.Ons." localSheetId="16" hidden="1">{"Sec2Sch1",#N/A,FALSE,"Sheet1";"Sec2Sch2",#N/A,FALSE,"Sheet1";"Sec2Sch3",#N/A,FALSE,"Sheet1"}</definedName>
    <definedName name="wrn.Slide._.Add._.Ons." localSheetId="2" hidden="1">{"Sec2Sch1",#N/A,FALSE,"Sheet1";"Sec2Sch2",#N/A,FALSE,"Sheet1";"Sec2Sch3",#N/A,FALSE,"Sheet1"}</definedName>
    <definedName name="wrn.Slide._.Add._.Ons." localSheetId="3" hidden="1">{"Sec2Sch1",#N/A,FALSE,"Sheet1";"Sec2Sch2",#N/A,FALSE,"Sheet1";"Sec2Sch3",#N/A,FALSE,"Sheet1"}</definedName>
    <definedName name="wrn.Slide._.Add._.Ons." localSheetId="4" hidden="1">{"Sec2Sch1",#N/A,FALSE,"Sheet1";"Sec2Sch2",#N/A,FALSE,"Sheet1";"Sec2Sch3",#N/A,FALSE,"Sheet1"}</definedName>
    <definedName name="wrn.Slide._.Add._.Ons." localSheetId="5" hidden="1">{"Sec2Sch1",#N/A,FALSE,"Sheet1";"Sec2Sch2",#N/A,FALSE,"Sheet1";"Sec2Sch3",#N/A,FALSE,"Sheet1"}</definedName>
    <definedName name="wrn.Slide._.Add._.Ons." localSheetId="6" hidden="1">{"Sec2Sch1",#N/A,FALSE,"Sheet1";"Sec2Sch2",#N/A,FALSE,"Sheet1";"Sec2Sch3",#N/A,FALSE,"Sheet1"}</definedName>
    <definedName name="wrn.Slide._.Add._.Ons." localSheetId="7" hidden="1">{"Sec2Sch1",#N/A,FALSE,"Sheet1";"Sec2Sch2",#N/A,FALSE,"Sheet1";"Sec2Sch3",#N/A,FALSE,"Sheet1"}</definedName>
    <definedName name="wrn.Slide._.Add._.Ons." hidden="1">{"Sec2Sch1",#N/A,FALSE,"Sheet1";"Sec2Sch2",#N/A,FALSE,"Sheet1";"Sec2Sch3",#N/A,FALSE,"Sheet1"}</definedName>
    <definedName name="x" localSheetId="11" hidden="1">{"RS_PG1",#N/A,FALSE,"RS";"RH_PG1",#N/A,FALSE,"RH";"RA_PG1",#N/A,FALSE,"RA";"GM_PG1",#N/A,FALSE,"GM";"GMH_PG1",#N/A,FALSE,"GMH";"GL_PG1",#N/A,FALSE,"GL";"GLH_PG1",#N/A,FALSE,"GLH";"L_PG1",#N/A,FALSE,"L";"HVPS_PG1",#N/A,FALSE,"HVPS";"AL_PG1",#N/A,FALSE,"AL";"SE_PG1",#N/A,FALSE,"SE";"SM_PG1",#N/A,FALSE,"SM";"SH_PG1",#N/A,FALSE,"SH";"MTS_PG1",#N/A,FALSE,"MTS";"PAL_PG1",#N/A,FALSE,"PAL"}</definedName>
    <definedName name="x" localSheetId="12" hidden="1">{"RS_PG1",#N/A,FALSE,"RS";"RH_PG1",#N/A,FALSE,"RH";"RA_PG1",#N/A,FALSE,"RA";"GM_PG1",#N/A,FALSE,"GM";"GMH_PG1",#N/A,FALSE,"GMH";"GL_PG1",#N/A,FALSE,"GL";"GLH_PG1",#N/A,FALSE,"GLH";"L_PG1",#N/A,FALSE,"L";"HVPS_PG1",#N/A,FALSE,"HVPS";"AL_PG1",#N/A,FALSE,"AL";"SE_PG1",#N/A,FALSE,"SE";"SM_PG1",#N/A,FALSE,"SM";"SH_PG1",#N/A,FALSE,"SH";"MTS_PG1",#N/A,FALSE,"MTS";"PAL_PG1",#N/A,FALSE,"PAL"}</definedName>
    <definedName name="x" localSheetId="13" hidden="1">{"RS_PG1",#N/A,FALSE,"RS";"RH_PG1",#N/A,FALSE,"RH";"RA_PG1",#N/A,FALSE,"RA";"GM_PG1",#N/A,FALSE,"GM";"GMH_PG1",#N/A,FALSE,"GMH";"GL_PG1",#N/A,FALSE,"GL";"GLH_PG1",#N/A,FALSE,"GLH";"L_PG1",#N/A,FALSE,"L";"HVPS_PG1",#N/A,FALSE,"HVPS";"AL_PG1",#N/A,FALSE,"AL";"SE_PG1",#N/A,FALSE,"SE";"SM_PG1",#N/A,FALSE,"SM";"SH_PG1",#N/A,FALSE,"SH";"MTS_PG1",#N/A,FALSE,"MTS";"PAL_PG1",#N/A,FALSE,"PAL"}</definedName>
    <definedName name="x" localSheetId="14" hidden="1">{"RS_PG1",#N/A,FALSE,"RS";"RH_PG1",#N/A,FALSE,"RH";"RA_PG1",#N/A,FALSE,"RA";"GM_PG1",#N/A,FALSE,"GM";"GMH_PG1",#N/A,FALSE,"GMH";"GL_PG1",#N/A,FALSE,"GL";"GLH_PG1",#N/A,FALSE,"GLH";"L_PG1",#N/A,FALSE,"L";"HVPS_PG1",#N/A,FALSE,"HVPS";"AL_PG1",#N/A,FALSE,"AL";"SE_PG1",#N/A,FALSE,"SE";"SM_PG1",#N/A,FALSE,"SM";"SH_PG1",#N/A,FALSE,"SH";"MTS_PG1",#N/A,FALSE,"MTS";"PAL_PG1",#N/A,FALSE,"PAL"}</definedName>
    <definedName name="x" localSheetId="15" hidden="1">{"RS_PG1",#N/A,FALSE,"RS";"RH_PG1",#N/A,FALSE,"RH";"RA_PG1",#N/A,FALSE,"RA";"GM_PG1",#N/A,FALSE,"GM";"GMH_PG1",#N/A,FALSE,"GMH";"GL_PG1",#N/A,FALSE,"GL";"GLH_PG1",#N/A,FALSE,"GLH";"L_PG1",#N/A,FALSE,"L";"HVPS_PG1",#N/A,FALSE,"HVPS";"AL_PG1",#N/A,FALSE,"AL";"SE_PG1",#N/A,FALSE,"SE";"SM_PG1",#N/A,FALSE,"SM";"SH_PG1",#N/A,FALSE,"SH";"MTS_PG1",#N/A,FALSE,"MTS";"PAL_PG1",#N/A,FALSE,"PAL"}</definedName>
    <definedName name="x" localSheetId="16" hidden="1">{"RS_PG1",#N/A,FALSE,"RS";"RH_PG1",#N/A,FALSE,"RH";"RA_PG1",#N/A,FALSE,"RA";"GM_PG1",#N/A,FALSE,"GM";"GMH_PG1",#N/A,FALSE,"GMH";"GL_PG1",#N/A,FALSE,"GL";"GLH_PG1",#N/A,FALSE,"GLH";"L_PG1",#N/A,FALSE,"L";"HVPS_PG1",#N/A,FALSE,"HVPS";"AL_PG1",#N/A,FALSE,"AL";"SE_PG1",#N/A,FALSE,"SE";"SM_PG1",#N/A,FALSE,"SM";"SH_PG1",#N/A,FALSE,"SH";"MTS_PG1",#N/A,FALSE,"MTS";"PAL_PG1",#N/A,FALSE,"PAL"}</definedName>
    <definedName name="x" localSheetId="2" hidden="1">{"RS_PG1",#N/A,FALSE,"RS";"RH_PG1",#N/A,FALSE,"RH";"RA_PG1",#N/A,FALSE,"RA";"GM_PG1",#N/A,FALSE,"GM";"GMH_PG1",#N/A,FALSE,"GMH";"GL_PG1",#N/A,FALSE,"GL";"GLH_PG1",#N/A,FALSE,"GLH";"L_PG1",#N/A,FALSE,"L";"HVPS_PG1",#N/A,FALSE,"HVPS";"AL_PG1",#N/A,FALSE,"AL";"SE_PG1",#N/A,FALSE,"SE";"SM_PG1",#N/A,FALSE,"SM";"SH_PG1",#N/A,FALSE,"SH";"MTS_PG1",#N/A,FALSE,"MTS";"PAL_PG1",#N/A,FALSE,"PAL"}</definedName>
    <definedName name="x" localSheetId="3" hidden="1">{"RS_PG1",#N/A,FALSE,"RS";"RH_PG1",#N/A,FALSE,"RH";"RA_PG1",#N/A,FALSE,"RA";"GM_PG1",#N/A,FALSE,"GM";"GMH_PG1",#N/A,FALSE,"GMH";"GL_PG1",#N/A,FALSE,"GL";"GLH_PG1",#N/A,FALSE,"GLH";"L_PG1",#N/A,FALSE,"L";"HVPS_PG1",#N/A,FALSE,"HVPS";"AL_PG1",#N/A,FALSE,"AL";"SE_PG1",#N/A,FALSE,"SE";"SM_PG1",#N/A,FALSE,"SM";"SH_PG1",#N/A,FALSE,"SH";"MTS_PG1",#N/A,FALSE,"MTS";"PAL_PG1",#N/A,FALSE,"PAL"}</definedName>
    <definedName name="x" localSheetId="4" hidden="1">{"RS_PG1",#N/A,FALSE,"RS";"RH_PG1",#N/A,FALSE,"RH";"RA_PG1",#N/A,FALSE,"RA";"GM_PG1",#N/A,FALSE,"GM";"GMH_PG1",#N/A,FALSE,"GMH";"GL_PG1",#N/A,FALSE,"GL";"GLH_PG1",#N/A,FALSE,"GLH";"L_PG1",#N/A,FALSE,"L";"HVPS_PG1",#N/A,FALSE,"HVPS";"AL_PG1",#N/A,FALSE,"AL";"SE_PG1",#N/A,FALSE,"SE";"SM_PG1",#N/A,FALSE,"SM";"SH_PG1",#N/A,FALSE,"SH";"MTS_PG1",#N/A,FALSE,"MTS";"PAL_PG1",#N/A,FALSE,"PAL"}</definedName>
    <definedName name="x" localSheetId="5" hidden="1">{"RS_PG1",#N/A,FALSE,"RS";"RH_PG1",#N/A,FALSE,"RH";"RA_PG1",#N/A,FALSE,"RA";"GM_PG1",#N/A,FALSE,"GM";"GMH_PG1",#N/A,FALSE,"GMH";"GL_PG1",#N/A,FALSE,"GL";"GLH_PG1",#N/A,FALSE,"GLH";"L_PG1",#N/A,FALSE,"L";"HVPS_PG1",#N/A,FALSE,"HVPS";"AL_PG1",#N/A,FALSE,"AL";"SE_PG1",#N/A,FALSE,"SE";"SM_PG1",#N/A,FALSE,"SM";"SH_PG1",#N/A,FALSE,"SH";"MTS_PG1",#N/A,FALSE,"MTS";"PAL_PG1",#N/A,FALSE,"PAL"}</definedName>
    <definedName name="x" localSheetId="6" hidden="1">{"RS_PG1",#N/A,FALSE,"RS";"RH_PG1",#N/A,FALSE,"RH";"RA_PG1",#N/A,FALSE,"RA";"GM_PG1",#N/A,FALSE,"GM";"GMH_PG1",#N/A,FALSE,"GMH";"GL_PG1",#N/A,FALSE,"GL";"GLH_PG1",#N/A,FALSE,"GLH";"L_PG1",#N/A,FALSE,"L";"HVPS_PG1",#N/A,FALSE,"HVPS";"AL_PG1",#N/A,FALSE,"AL";"SE_PG1",#N/A,FALSE,"SE";"SM_PG1",#N/A,FALSE,"SM";"SH_PG1",#N/A,FALSE,"SH";"MTS_PG1",#N/A,FALSE,"MTS";"PAL_PG1",#N/A,FALSE,"PAL"}</definedName>
    <definedName name="x" localSheetId="7" hidden="1">{"RS_PG1",#N/A,FALSE,"RS";"RH_PG1",#N/A,FALSE,"RH";"RA_PG1",#N/A,FALSE,"RA";"GM_PG1",#N/A,FALSE,"GM";"GMH_PG1",#N/A,FALSE,"GMH";"GL_PG1",#N/A,FALSE,"GL";"GLH_PG1",#N/A,FALSE,"GLH";"L_PG1",#N/A,FALSE,"L";"HVPS_PG1",#N/A,FALSE,"HVPS";"AL_PG1",#N/A,FALSE,"AL";"SE_PG1",#N/A,FALSE,"SE";"SM_PG1",#N/A,FALSE,"SM";"SH_PG1",#N/A,FALSE,"SH";"MTS_PG1",#N/A,FALSE,"MTS";"PAL_PG1",#N/A,FALSE,"PAL"}</definedName>
    <definedName name="x" hidden="1">{"RS_PG1",#N/A,FALSE,"RS";"RH_PG1",#N/A,FALSE,"RH";"RA_PG1",#N/A,FALSE,"RA";"GM_PG1",#N/A,FALSE,"GM";"GMH_PG1",#N/A,FALSE,"GMH";"GL_PG1",#N/A,FALSE,"GL";"GLH_PG1",#N/A,FALSE,"GLH";"L_PG1",#N/A,FALSE,"L";"HVPS_PG1",#N/A,FALSE,"HVPS";"AL_PG1",#N/A,FALSE,"AL";"SE_PG1",#N/A,FALSE,"SE";"SM_PG1",#N/A,FALSE,"SM";"SH_PG1",#N/A,FALSE,"SH";"MTS_PG1",#N/A,FALSE,"MTS";"PAL_PG1",#N/A,FALSE,"PA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7" l="1"/>
  <c r="F14" i="7" s="1"/>
  <c r="F15" i="7" s="1"/>
  <c r="E13" i="7"/>
  <c r="C13" i="7"/>
  <c r="C14" i="7" s="1"/>
  <c r="F12" i="7"/>
  <c r="E12" i="7"/>
  <c r="E14" i="7" s="1"/>
  <c r="E15" i="7" s="1"/>
  <c r="C12" i="7"/>
  <c r="E11" i="7"/>
  <c r="F10" i="7"/>
  <c r="F11" i="7" s="1"/>
  <c r="E10" i="7"/>
  <c r="C10" i="7"/>
  <c r="F9" i="7"/>
  <c r="E9" i="7"/>
  <c r="C9" i="7"/>
  <c r="M12" i="2"/>
  <c r="C11" i="7" l="1"/>
  <c r="C15" i="7" s="1"/>
  <c r="C20" i="7" l="1"/>
  <c r="D10" i="7"/>
  <c r="D11" i="7" s="1"/>
  <c r="D13" i="7"/>
  <c r="D12" i="7"/>
  <c r="D9" i="7"/>
  <c r="D14" i="7" l="1"/>
  <c r="D15" i="7" s="1"/>
</calcChain>
</file>

<file path=xl/sharedStrings.xml><?xml version="1.0" encoding="utf-8"?>
<sst xmlns="http://schemas.openxmlformats.org/spreadsheetml/2006/main" count="3635" uniqueCount="972">
  <si>
    <t>Table of Contents</t>
  </si>
  <si>
    <t>#</t>
  </si>
  <si>
    <t>Name</t>
  </si>
  <si>
    <t>Table 1 P5 Settlement</t>
  </si>
  <si>
    <t>Table 2 P5 Settlement</t>
  </si>
  <si>
    <t>Table 3 P5 Settlement</t>
  </si>
  <si>
    <t>Table 4 P5 Settlement</t>
  </si>
  <si>
    <t>Table 5 P5 Settlement</t>
  </si>
  <si>
    <t>Table 6 P5 Settlement</t>
  </si>
  <si>
    <t>Table 7 P5 Settlement</t>
  </si>
  <si>
    <t>Table 8A P5 Settlement</t>
  </si>
  <si>
    <t>Table 8B P5 Settlement</t>
  </si>
  <si>
    <t>Table 9 P5 Settlement</t>
  </si>
  <si>
    <t>Table 10 P5 Settlement</t>
  </si>
  <si>
    <t>Table 11 P5 Settlement</t>
  </si>
  <si>
    <t>Table 12 P5 Settlement</t>
  </si>
  <si>
    <t>Table 13 P5 Settlement</t>
  </si>
  <si>
    <t>Table 14 - Gross P5 Settlement</t>
  </si>
  <si>
    <t>Table 14 - Net P5 Settlement</t>
  </si>
  <si>
    <t>Table 1: Portfolio Summary of Lifetime Costs and Benefits of EE&amp;C Plan</t>
  </si>
  <si>
    <t>Sector</t>
  </si>
  <si>
    <t>Total Discounted Lifetime Costs ($000)</t>
  </si>
  <si>
    <t>Total Discounted Lifetime Benefits ($000) ³</t>
  </si>
  <si>
    <t>Present Value of Net1 Benefits
 ($000)</t>
  </si>
  <si>
    <t>Benefit-Cost Ratio
 (TRC Ratio)</t>
  </si>
  <si>
    <t>Market Rate Residential (exclusive of Low-Income)2</t>
  </si>
  <si>
    <t>Residential Low-Income</t>
  </si>
  <si>
    <t>Small Commercial &amp; Industrial</t>
  </si>
  <si>
    <t>Large Commercial &amp; Industrial</t>
  </si>
  <si>
    <t>Total Portfolio</t>
  </si>
  <si>
    <t>1 “Net” refers to the arithmetic difference between the previous two columns.  It does not refer to net verified savings. Calculate Present Value of Net Benefits and TRC ratio per the 2026 TRC Test Order (entered November 2024).
2 The June 18, 2025 Implementation Order disallowed the inclusion of low-income participation in non-low-income programs in the calculation of savings towards the low-income carve-out. 
3 Includes only savings from measures installed and operable between June 1, 2026, and May 31, 2031, and excludes carryover of Phase IV savings.</t>
  </si>
  <si>
    <t>Table 2: Summary of Portfolio Energy Savings</t>
  </si>
  <si>
    <t>MWh Saved for Consumption Reductions 
(Meter-Level)</t>
  </si>
  <si>
    <t>PY18</t>
  </si>
  <si>
    <t>PY19</t>
  </si>
  <si>
    <t>PY20</t>
  </si>
  <si>
    <t>PY21</t>
  </si>
  <si>
    <t>PY22</t>
  </si>
  <si>
    <t>Total</t>
  </si>
  <si>
    <t>1st-Year MWh ⁴</t>
  </si>
  <si>
    <t>Lifetime MWh</t>
  </si>
  <si>
    <t>1st-Year MWh</t>
  </si>
  <si>
    <t>Baseline1</t>
  </si>
  <si>
    <t>Market Rate Residential Sector (exclusive of Low-Income) – Projected Incremental Savings</t>
  </si>
  <si>
    <t>Residential Low-Income Sub-Sector – Projected Incremental Savings</t>
  </si>
  <si>
    <t>Small C&amp;I Sector – Projected Incremental Savings</t>
  </si>
  <si>
    <t>Large C&amp;I Sector – Projected Incremental Savings</t>
  </si>
  <si>
    <t>EE&amp;C Plan Total – Projected Incremental Savings</t>
  </si>
  <si>
    <t>EE&amp;C Plan Total – Projected Cumulative Savings</t>
  </si>
  <si>
    <t>EE&amp;C Plan Total – Percentage of Target to be Met2</t>
  </si>
  <si>
    <t>Estimated Phase IV Carryover Savings3</t>
  </si>
  <si>
    <t>Total Cumulative Projected Savings Phase V + Estimated Phase IV Carryover Savings</t>
  </si>
  <si>
    <t>Cumulative Percent Reduction from Baseline</t>
  </si>
  <si>
    <t>Commission-Identified Goal</t>
  </si>
  <si>
    <t>1 As defined in the June 18, 2025 Implementation Order.
2 The June 18, 2025 Implementation Order directed that EDCs achieve at least 15 percent of the target amount in each program year.
3 The Phase V Implementation Order limits energy carryover to 20% of an EDC's Phase V compliance target.
4 MWh saved are on a gross-verified basis.</t>
  </si>
  <si>
    <t>Table 3: Summary of Portfolio Demand Savings</t>
  </si>
  <si>
    <t>System-Level MW Savings 
(Average of Summer and Winter)</t>
  </si>
  <si>
    <t>1st-Year</t>
  </si>
  <si>
    <t>MW</t>
  </si>
  <si>
    <r>
      <t>Baseline</t>
    </r>
    <r>
      <rPr>
        <vertAlign val="superscript"/>
        <sz val="12"/>
        <rFont val="Aptos"/>
        <family val="2"/>
      </rPr>
      <t>1</t>
    </r>
  </si>
  <si>
    <r>
      <t>Market Rate Residential Sector (</t>
    </r>
    <r>
      <rPr>
        <i/>
        <sz val="12"/>
        <rFont val="Aptos"/>
        <family val="2"/>
      </rPr>
      <t>exclusive of Low-Income</t>
    </r>
    <r>
      <rPr>
        <sz val="12"/>
        <rFont val="Aptos"/>
        <family val="2"/>
      </rPr>
      <t>) – Projected Incremental Annual Savings</t>
    </r>
  </si>
  <si>
    <t>Residential Low-Income Sub-Sector – Projected Incremental Annual Savings</t>
  </si>
  <si>
    <t>Small C&amp;I Sector – Projected Incremental Annual Savings</t>
  </si>
  <si>
    <t>Large C&amp;I Sector – Projected Incremental Annual Savings</t>
  </si>
  <si>
    <t>Coincident Demand Reduction From EE Subtotal</t>
  </si>
  <si>
    <t>Residential Load Shifting - Projected MW Savings</t>
  </si>
  <si>
    <t>Small C&amp;I Sector Load Shifting – Projected MW Savings</t>
  </si>
  <si>
    <t>Large C&amp;I Sector Load Shifting – Projected MW Savings</t>
  </si>
  <si>
    <t>Daily Load Shifting Subtotal</t>
  </si>
  <si>
    <r>
      <t>Cumulative Projected Compliance Savings</t>
    </r>
    <r>
      <rPr>
        <vertAlign val="superscript"/>
        <sz val="12"/>
        <rFont val="Aptos"/>
        <family val="2"/>
      </rPr>
      <t>2</t>
    </r>
  </si>
  <si>
    <r>
      <t>Cumulative EE&amp;C Plan Total – Percentage of Target to be Met</t>
    </r>
    <r>
      <rPr>
        <b/>
        <vertAlign val="superscript"/>
        <sz val="12"/>
        <rFont val="Aptos"/>
        <family val="2"/>
      </rPr>
      <t>3</t>
    </r>
  </si>
  <si>
    <t>Estimated Phase IV Carryover Savings ⁵</t>
  </si>
  <si>
    <r>
      <t>Commission-Identified Goal</t>
    </r>
    <r>
      <rPr>
        <vertAlign val="superscript"/>
        <sz val="12"/>
        <rFont val="Aptos Narrow"/>
        <family val="2"/>
      </rPr>
      <t>1</t>
    </r>
  </si>
  <si>
    <t xml:space="preserve">1 As defined in the June 18, 2025 Implementation Order.
2 Cumulative totals reflect one-fifth of the expected MW savings from load shifting programs due to the average performance accounting method. EE program savings are additive across program years, while Load Shifting programs average across the Phase.
3 The June 18, 2025 Implementation Order directed that EDCs achieve at least 15 percent of the target amount in each program year.
4 MW saved are on a gross-verified basis.
5 50% of any excess Phase IV demand reduction can be claimed as carryover.
</t>
  </si>
  <si>
    <t>Table 4: Summary of Seasonal Demand Savings</t>
  </si>
  <si>
    <t>Component MW Savings 
(System-Level)</t>
  </si>
  <si>
    <t xml:space="preserve">Summer MW ¹ </t>
  </si>
  <si>
    <t>Winter MW</t>
  </si>
  <si>
    <t>Summer MW</t>
  </si>
  <si>
    <t>Coincident Reduction from EE - Residential</t>
  </si>
  <si>
    <t>Coincident Reduction from EE - Non-Residential</t>
  </si>
  <si>
    <t>Daily Load Shifting - Residential  ³</t>
  </si>
  <si>
    <t>Daily Load Shifting - Non-Residential</t>
  </si>
  <si>
    <t>Phase V Total Compliance Savings</t>
  </si>
  <si>
    <t>Phase V Peak Demand Reduction Target</t>
  </si>
  <si>
    <t>Percentage of Goal In Season  ²</t>
  </si>
  <si>
    <t>1 MW saved are on a gross-verified basis, and MW are at the system-level.
2 The June 18, 2025 Implementation Order directed that EDCs achieve at least 15 percent of the target amount in each program year. The cells with the percentage of goal in each season (M12 and N12) will appear green if this condition has been met.
3  Daily load-shifting savings average across the phase, EE sums across the phase.</t>
  </si>
  <si>
    <t>Table 5: Summary of Portfolio Costs</t>
  </si>
  <si>
    <t>Phase V</t>
  </si>
  <si>
    <t>$000</t>
  </si>
  <si>
    <t>%</t>
  </si>
  <si>
    <t>Residential Portfolio Budget</t>
  </si>
  <si>
    <t>Residential Low-Income Portfolio Budget</t>
  </si>
  <si>
    <t>Commercial/Industrial Small Portfolio Budget</t>
  </si>
  <si>
    <t>Commercial/Industrial Large Portfolio Budget</t>
  </si>
  <si>
    <t>Common Costs</t>
  </si>
  <si>
    <t>Total Portfolio Budget</t>
  </si>
  <si>
    <t>SWE Cost</t>
  </si>
  <si>
    <t>N/A</t>
  </si>
  <si>
    <t>Table 6: Program Summaries</t>
  </si>
  <si>
    <t>Program</t>
  </si>
  <si>
    <t>Program Years</t>
  </si>
  <si>
    <t>Lifetime Savings</t>
  </si>
  <si>
    <t>Portfolio Savings</t>
  </si>
  <si>
    <t>Market</t>
  </si>
  <si>
    <t>Two Sentence Summary</t>
  </si>
  <si>
    <t>Operated</t>
  </si>
  <si>
    <t>MWh</t>
  </si>
  <si>
    <t>MWh %</t>
  </si>
  <si>
    <t>MW %</t>
  </si>
  <si>
    <t>Residential Portfolio Programs (REEP)</t>
  </si>
  <si>
    <t>Appliance Recycling</t>
  </si>
  <si>
    <t>Market Rate Residential</t>
  </si>
  <si>
    <t>Provides customer incentives to recycle listed inefficient appliances in order to remove them from the electric grid.</t>
  </si>
  <si>
    <t>Marketplace</t>
  </si>
  <si>
    <t>Energy efficiency rebates to offset costs of more energy efficient consumer products. Customer engagement is mail-in or on-line form- based rebate applications.</t>
  </si>
  <si>
    <t>Midstream Incentives</t>
  </si>
  <si>
    <t>Energy efficiency rebates to offset costs of more energy efficient consumer products. Customer engagement is retail point-of-purchase and on-line instant rebates.</t>
  </si>
  <si>
    <t>Residential Behavioral Energy Efficiency</t>
  </si>
  <si>
    <t>Educates participants on electricity consumption to change household behavior leading to less electricity use.</t>
  </si>
  <si>
    <t>Low Income Energy Efficiency</t>
  </si>
  <si>
    <t>Low Income Residential</t>
  </si>
  <si>
    <t>Comprised of energy efficiency audits and the direct-installation of energy efficiency equipment at no cost to program participants.</t>
  </si>
  <si>
    <t>Low Income Behavioral Efficiency</t>
  </si>
  <si>
    <t>Provides educational messaging via electronic and paper mail tailored to the low-income sector. Educates participants on electricity consumption to change household behavior leading to less electricity use.</t>
  </si>
  <si>
    <t>Subtotal</t>
  </si>
  <si>
    <t>Commercial/Industrial (C&amp;I) Small Portfolio</t>
  </si>
  <si>
    <t>Small-Medium Nonresidential Energy Efficiency</t>
  </si>
  <si>
    <t>C&amp;I Customer &lt;300 kW</t>
  </si>
  <si>
    <t>The program employs midstream incentives, downsteram incentives and direct-install engagement channels to serve the small-medium commercial and industrial customers with maximum peak demand less than 300 kW.</t>
  </si>
  <si>
    <t>Commercial/Industrial Large Portfolio</t>
  </si>
  <si>
    <t>Large Commercial Efficiency</t>
  </si>
  <si>
    <r>
      <t xml:space="preserve">C&amp;I Customer </t>
    </r>
    <r>
      <rPr>
        <sz val="11"/>
        <color theme="1"/>
        <rFont val="Calibri"/>
        <family val="2"/>
      </rPr>
      <t>≥</t>
    </r>
    <r>
      <rPr>
        <sz val="11"/>
        <color theme="1"/>
        <rFont val="Calibri"/>
        <family val="2"/>
        <scheme val="minor"/>
      </rPr>
      <t>300 kW</t>
    </r>
  </si>
  <si>
    <t>Energy efficiency rebates to offset costs of more energy efficient lighting, refrigeration and mechanical system products. Customer engagement is mail-in or on-line form- based rebate applications.</t>
  </si>
  <si>
    <t>Large Indusrial Efficeincy</t>
  </si>
  <si>
    <t>Public Agency Partnership</t>
  </si>
  <si>
    <r>
      <t xml:space="preserve">GNI Customer </t>
    </r>
    <r>
      <rPr>
        <sz val="11"/>
        <color theme="1"/>
        <rFont val="Calibri"/>
        <family val="2"/>
      </rPr>
      <t>≥</t>
    </r>
    <r>
      <rPr>
        <sz val="11"/>
        <color theme="1"/>
        <rFont val="Calibri"/>
        <family val="2"/>
        <scheme val="minor"/>
      </rPr>
      <t>300 kW</t>
    </r>
  </si>
  <si>
    <t>Through the program Duquesne Light enters into memorada of understanding with local governments to serve its jursiodictional agencies and develop amd implement energy efficiency action plans.</t>
  </si>
  <si>
    <t>Plan Total</t>
  </si>
  <si>
    <t>Table 7: Budget and Parity Analysis Summary</t>
  </si>
  <si>
    <t>Pie Chart Souce Data</t>
  </si>
  <si>
    <t>% of Total</t>
  </si>
  <si>
    <t>% EDC</t>
  </si>
  <si>
    <t>Customer Sector</t>
  </si>
  <si>
    <t>EE&amp;C Budget</t>
  </si>
  <si>
    <t>Annual Revenue</t>
  </si>
  <si>
    <t>MWh Sales</t>
  </si>
  <si>
    <t>Sales MWh</t>
  </si>
  <si>
    <t>Revenue ($000)</t>
  </si>
  <si>
    <t>Residential Sector</t>
  </si>
  <si>
    <t>Low-Income Sector</t>
  </si>
  <si>
    <t>Low-Income</t>
  </si>
  <si>
    <t>Residential Subtotal</t>
  </si>
  <si>
    <t>Small C&amp;I</t>
  </si>
  <si>
    <t>Commercial/Industrial Small Sector</t>
  </si>
  <si>
    <t>Large C&amp;I</t>
  </si>
  <si>
    <t>Commercial/Industrial Large Sector</t>
  </si>
  <si>
    <t>Nonresidential Subtotal</t>
  </si>
  <si>
    <t>All Classes</t>
  </si>
  <si>
    <t>Other Expenditures</t>
  </si>
  <si>
    <t>EDC Total</t>
  </si>
  <si>
    <t>1 Per Phase V EE&amp;C Plan Template Section 9.1.4 no more than two percent of funds shall be allocated for experimental equipment or devices.</t>
  </si>
  <si>
    <t>Table 8A: Eligible Measures - Residential</t>
  </si>
  <si>
    <t>Measure</t>
  </si>
  <si>
    <t>Unit</t>
  </si>
  <si>
    <t>Low-Income Measure (Yes/No)</t>
  </si>
  <si>
    <t>Comprehensive Measure (Yes/No)</t>
  </si>
  <si>
    <t>Eligibility Requirements</t>
  </si>
  <si>
    <t>Incremental Cost ($/unit)</t>
  </si>
  <si>
    <t>Estimated Useful Life</t>
  </si>
  <si>
    <t>Incentive Amount or Incentive Range ($/unit)</t>
  </si>
  <si>
    <t>LED Parking Garage and Canopy Fixtures and Retrofit Kits</t>
  </si>
  <si>
    <t>Fixture</t>
  </si>
  <si>
    <t>Yes</t>
  </si>
  <si>
    <t>No</t>
  </si>
  <si>
    <t>Direct Install</t>
  </si>
  <si>
    <t>$13.06 - $21.82</t>
  </si>
  <si>
    <t>LED Replacement Lamps (Tubes)-2' &amp; 4'</t>
  </si>
  <si>
    <t>Lamp</t>
  </si>
  <si>
    <t>Lighting - LED A-Line</t>
  </si>
  <si>
    <t>$5.57 - $21.82</t>
  </si>
  <si>
    <t>Lighting - LED Globe/Specialty</t>
  </si>
  <si>
    <t>$5.60 - $21.82</t>
  </si>
  <si>
    <t>Lighting - LED Other</t>
  </si>
  <si>
    <t>Lighting - LED Reflector</t>
  </si>
  <si>
    <t>$6.37 - $21.82</t>
  </si>
  <si>
    <t>Residential Occupancy Sensors</t>
  </si>
  <si>
    <t>$10.42 - $17.40</t>
  </si>
  <si>
    <t>LED Nightlight</t>
  </si>
  <si>
    <t>Direct Install or Kit</t>
  </si>
  <si>
    <t>$5.38 - $8.98</t>
  </si>
  <si>
    <t>Holiday Lights</t>
  </si>
  <si>
    <t>Light Strand</t>
  </si>
  <si>
    <t>Replacing Incandescent</t>
  </si>
  <si>
    <t>$7.47 - $12.48</t>
  </si>
  <si>
    <t>Air Source Heat Pump - SEER 17.5 / SEER2 16.3 HSPF 9.7 / HSPF2 8.2 +</t>
  </si>
  <si>
    <t>SEER 17.5/SEER2 16.3 HSPF 9.7/HSPF2 8.2 or higher</t>
  </si>
  <si>
    <t>Central Air Conditioner SEER 17.5 / SEER2 16.3</t>
  </si>
  <si>
    <t>SEER 17.5 / SEER2 16.3 or higher</t>
  </si>
  <si>
    <t>Ductless Mini-Split ENERGY STAR Cold Climate rated</t>
  </si>
  <si>
    <t>SEER/2-16.1/15.2, HSPF/2 10.0/8.5 DI</t>
  </si>
  <si>
    <t>Duct Sealing &amp; Duct Insulation</t>
  </si>
  <si>
    <t>Project</t>
  </si>
  <si>
    <t>Per TRM Section 2.2.10</t>
  </si>
  <si>
    <t>$112.01 - $187.09</t>
  </si>
  <si>
    <t>Air Handler Filter Whistles</t>
  </si>
  <si>
    <t>Per TRM Section 2.2.11</t>
  </si>
  <si>
    <t>$2.44 - $4.08</t>
  </si>
  <si>
    <t>Energy Star Certified Smart Thermostat</t>
  </si>
  <si>
    <t>Per TRM Section 2.2.12</t>
  </si>
  <si>
    <t>$56.25 - $288.69</t>
  </si>
  <si>
    <t>Furnace Maintenance</t>
  </si>
  <si>
    <t>Per TRM Section 2.2.13</t>
  </si>
  <si>
    <t>$2.13 - $3.56</t>
  </si>
  <si>
    <t>Furnace Circulation Fan - High Efficiency (ECM - Variable Speed)</t>
  </si>
  <si>
    <t>Furnace</t>
  </si>
  <si>
    <t>Existing PSC fan motor</t>
  </si>
  <si>
    <t>GSHP Desuperheaters</t>
  </si>
  <si>
    <t>Existing electric water heater</t>
  </si>
  <si>
    <t>$159.64 - $266.65</t>
  </si>
  <si>
    <t>Air Conditioner &amp; Heat Pump Maintenance</t>
  </si>
  <si>
    <t>Existing central, ductless, or packaged HVAC system</t>
  </si>
  <si>
    <t>$168.38 - $281.25</t>
  </si>
  <si>
    <t>Window Heat Pump</t>
  </si>
  <si>
    <t>$625.67 - $1,045.08</t>
  </si>
  <si>
    <t>Heat Pump Water Heater</t>
  </si>
  <si>
    <t>Water Heater</t>
  </si>
  <si>
    <t>Per TRM Section 2.3.1</t>
  </si>
  <si>
    <t>$13.06 - $750.00</t>
  </si>
  <si>
    <t>Smart Water Heater Controls</t>
  </si>
  <si>
    <t>Per TRM Section 2.3.10</t>
  </si>
  <si>
    <t>$9.42 - $15.73</t>
  </si>
  <si>
    <t>Solar Water Heaters</t>
  </si>
  <si>
    <t>Per TRM Section 2.3.2</t>
  </si>
  <si>
    <t>$600.22 - $1,002.56</t>
  </si>
  <si>
    <t>Water Heater Tank Wrap</t>
  </si>
  <si>
    <t>Per TRM Section 2.3.3</t>
  </si>
  <si>
    <t>$29.88 - $49.90</t>
  </si>
  <si>
    <t>Water Heater Temperature Setback</t>
  </si>
  <si>
    <t>Per TRM Section 2.3.4</t>
  </si>
  <si>
    <t>$19.15 - $31.99</t>
  </si>
  <si>
    <t>Thermostatic Showerhead</t>
  </si>
  <si>
    <t>Showerhead</t>
  </si>
  <si>
    <t>Per TRM Section 2.3.8</t>
  </si>
  <si>
    <t>$27.73 - $46.31</t>
  </si>
  <si>
    <t>Drain Water Heat Recovery Units</t>
  </si>
  <si>
    <t>Per TRM Section 2.3.9</t>
  </si>
  <si>
    <t>$74.11 - $123.79</t>
  </si>
  <si>
    <t>ENERGY STAR Ceiling Fans</t>
  </si>
  <si>
    <t>ENERGY STAR qualified</t>
  </si>
  <si>
    <t>$8.04 - $13.44</t>
  </si>
  <si>
    <t>Refrigerator / Freezer Recycling with and without Replacement</t>
  </si>
  <si>
    <t>Freezer</t>
  </si>
  <si>
    <t>Functioning existing unit</t>
  </si>
  <si>
    <t>Refrigerator</t>
  </si>
  <si>
    <t>Low-Capacity Refrigerator / Freezer Recycling without Replacement</t>
  </si>
  <si>
    <t>$48.57 - $157.27</t>
  </si>
  <si>
    <t>ENERGY STAR Coolers</t>
  </si>
  <si>
    <t>$11.81 - $19.73</t>
  </si>
  <si>
    <t>Cooler Recycling with and without Replacement</t>
  </si>
  <si>
    <t>$32.87 - $112.61</t>
  </si>
  <si>
    <t>Residential Induction Cooktop</t>
  </si>
  <si>
    <t>Per TRM Section 2.4.7</t>
  </si>
  <si>
    <t>$3.89 - $6.50</t>
  </si>
  <si>
    <t>Advanced Power Strips</t>
  </si>
  <si>
    <t>Tier I or II</t>
  </si>
  <si>
    <t>$7.50 - $57.38</t>
  </si>
  <si>
    <t>Air Sealing</t>
  </si>
  <si>
    <t>Home</t>
  </si>
  <si>
    <t>Blower door testing</t>
  </si>
  <si>
    <t>Weather Stripping</t>
  </si>
  <si>
    <t>Roll</t>
  </si>
  <si>
    <t>Projects &lt; 400 kWh savings</t>
  </si>
  <si>
    <t>$3.75 - $29.43</t>
  </si>
  <si>
    <t>Insulation, Basement Wall</t>
  </si>
  <si>
    <t>Per TRM Seciton 2.6.3</t>
  </si>
  <si>
    <t>Insulation, Exterior Wall</t>
  </si>
  <si>
    <t>Insulation, Floor</t>
  </si>
  <si>
    <t>Insulation, Ceiling</t>
  </si>
  <si>
    <t>Basement or Crawl Space Wall Insulation</t>
  </si>
  <si>
    <t>Insulation Addition</t>
  </si>
  <si>
    <t>Per TRM Seciton 2.6.4</t>
  </si>
  <si>
    <t>$0.02 - $0.03</t>
  </si>
  <si>
    <t>ENERGY STAR Windows</t>
  </si>
  <si>
    <t>Sq Ft</t>
  </si>
  <si>
    <t>$2.88 - $4.81</t>
  </si>
  <si>
    <t>Residential New Construction</t>
  </si>
  <si>
    <t>Per TRM Section 2.7.1</t>
  </si>
  <si>
    <t>$3,661.70 - $6,116.25</t>
  </si>
  <si>
    <t>ENERGY STAR Manufactured Homes</t>
  </si>
  <si>
    <t>$776.04 - $1,296.25</t>
  </si>
  <si>
    <t>Home Energy Reports</t>
  </si>
  <si>
    <t>Population</t>
  </si>
  <si>
    <t>Per TRM Section 2.7.3</t>
  </si>
  <si>
    <t>$0.00 - $0.00</t>
  </si>
  <si>
    <t>ENERGY STAR Pool Pumps</t>
  </si>
  <si>
    <t>$33.83 - $56.51</t>
  </si>
  <si>
    <t>Single Speed Pool Pump Replacement</t>
  </si>
  <si>
    <t>Replacing single speed pump</t>
  </si>
  <si>
    <t>$373.44 - $623.77</t>
  </si>
  <si>
    <t>Photovoltaic (PV) Solar Generation</t>
  </si>
  <si>
    <t>Per TRM Section 2.8.3</t>
  </si>
  <si>
    <t>$5,717.43 - $9,550.00</t>
  </si>
  <si>
    <t>Kit - Electric Hot Water Kit (SF or MF)</t>
  </si>
  <si>
    <t>Kit</t>
  </si>
  <si>
    <t>Program provided</t>
  </si>
  <si>
    <t>Kit - Gas Hot Water Kit (SF or MF)</t>
  </si>
  <si>
    <t>Energy Star Bathroom Exhaust Fan</t>
  </si>
  <si>
    <t>Per TRM Section 2.2.14</t>
  </si>
  <si>
    <t>$18.75 - $57.38</t>
  </si>
  <si>
    <t>Heat Pump &lt;5.4 Tons</t>
  </si>
  <si>
    <t>Per TRM Section 2.2.2</t>
  </si>
  <si>
    <t>$382.65 - $1,062.50</t>
  </si>
  <si>
    <t>Air Conditioner &lt;5.4 Tons</t>
  </si>
  <si>
    <t>$225.09 - $625.00</t>
  </si>
  <si>
    <t>Mini/Multi Split Heat Pump</t>
  </si>
  <si>
    <t>ENERGY STAR version 6.1</t>
  </si>
  <si>
    <t>$144.05 - $400.00</t>
  </si>
  <si>
    <t>Mini/Multi Split Air Conditioner</t>
  </si>
  <si>
    <t>$108.04 - $300.00</t>
  </si>
  <si>
    <t>Room Air Conditioner</t>
  </si>
  <si>
    <t>Per TRM Section 2.2.7</t>
  </si>
  <si>
    <t>Room A/C – Recycling</t>
  </si>
  <si>
    <t>Recycling of existing, working room AC with or without replacement</t>
  </si>
  <si>
    <t>$13.06 - $130.98</t>
  </si>
  <si>
    <t>Water Heater Pipe Insulation</t>
  </si>
  <si>
    <t>Per TRM Section 2.3.5</t>
  </si>
  <si>
    <t>$1.50 - $16.70</t>
  </si>
  <si>
    <t>Low-Flow Faucet Aerator</t>
  </si>
  <si>
    <t>Per TRM Section 2.3.6</t>
  </si>
  <si>
    <t>$0.75 - $9.67</t>
  </si>
  <si>
    <t>Low-Flow Showerhead</t>
  </si>
  <si>
    <t>Per TRM Section 2.3.7</t>
  </si>
  <si>
    <t>$3.75 - $34.28</t>
  </si>
  <si>
    <t>Thermostatic Shower Restriction Valves</t>
  </si>
  <si>
    <t>$7.50 - $22.95</t>
  </si>
  <si>
    <t>Energy Star Refrigerator</t>
  </si>
  <si>
    <t>$37.50 - $172.18</t>
  </si>
  <si>
    <t>Energy Star Freezer</t>
  </si>
  <si>
    <t>$37.50 - $130.98</t>
  </si>
  <si>
    <t>Energy Star Dishwashers</t>
  </si>
  <si>
    <t>$37.50 - $114.76</t>
  </si>
  <si>
    <t>Energy Star Dehumidifiers</t>
  </si>
  <si>
    <t>Dehumidifier – Recycling</t>
  </si>
  <si>
    <t>$71.54 - $130.98</t>
  </si>
  <si>
    <t>Energy Star Air Purifiers</t>
  </si>
  <si>
    <t>Energy Star Clothes Washer</t>
  </si>
  <si>
    <t>Energy Star Clothes Dryer</t>
  </si>
  <si>
    <t>Caulking</t>
  </si>
  <si>
    <t>$3.75 - $11.48</t>
  </si>
  <si>
    <t>Outlet Gaskets</t>
  </si>
  <si>
    <t>$0.19 - $0.57</t>
  </si>
  <si>
    <t>Direct Load Control &amp; Behavior-Based Demand Response Programs</t>
  </si>
  <si>
    <t>kW</t>
  </si>
  <si>
    <t>Per TRM Section 2.9.1</t>
  </si>
  <si>
    <t>Smart Energy Service Panel</t>
  </si>
  <si>
    <t>$11.25 - $31.25</t>
  </si>
  <si>
    <t>Optimize Energy Star Thermostats</t>
  </si>
  <si>
    <t>$0.00 - $31.25</t>
  </si>
  <si>
    <t>Managed EV Charging, 3 - 9 PM</t>
  </si>
  <si>
    <t>$45.00 - $284.94</t>
  </si>
  <si>
    <t>Energy Star Level 2 EV Charger, Networked</t>
  </si>
  <si>
    <t>$1.64 - $4.56</t>
  </si>
  <si>
    <t>Customer Front-of-the-Meter</t>
  </si>
  <si>
    <t>System benefit provided</t>
  </si>
  <si>
    <t>$126.45 - $351.10</t>
  </si>
  <si>
    <t>Table 8B: Eligible Measures - Nonresidential</t>
  </si>
  <si>
    <t>Lighting Retrofits, Custom</t>
  </si>
  <si>
    <t>Design Lights Consortium Listed</t>
  </si>
  <si>
    <t>$6.00 - $13.46</t>
  </si>
  <si>
    <t>LED Downlight with Integrated Occupancy Sensor</t>
  </si>
  <si>
    <t>$15.07 - $31.25</t>
  </si>
  <si>
    <t>LED Downlight with Integrated Occupancy and Daylight Sensor</t>
  </si>
  <si>
    <t>$18.09 - $37.50</t>
  </si>
  <si>
    <t>High Output Linear LED T5/T8 Fixture</t>
  </si>
  <si>
    <t>lamp</t>
  </si>
  <si>
    <t>$18.75 - $238.14</t>
  </si>
  <si>
    <t>LED 2' Linear Replacement Lamp</t>
  </si>
  <si>
    <t>$1.88 - $11.91</t>
  </si>
  <si>
    <t>LED 3' Linear Replacement Lamp</t>
  </si>
  <si>
    <t>$2.25 - $14.29</t>
  </si>
  <si>
    <t>LED 4' Interior Linear Strip Fixture or Retrofit Kit</t>
  </si>
  <si>
    <t>$18.75 - $156.42</t>
  </si>
  <si>
    <t>LED 4' Linear Replacement Lamp</t>
  </si>
  <si>
    <t>$4.30 - $28.58</t>
  </si>
  <si>
    <t>LED 8' Interior Linear Strip Fixture or Retrofit Kit</t>
  </si>
  <si>
    <t>$30.00 - $231.68</t>
  </si>
  <si>
    <t>LED 8' Linear Replacement Lamp</t>
  </si>
  <si>
    <t>$5.25 - $124.01</t>
  </si>
  <si>
    <t>LED Exterior Area Lighting Fixture</t>
  </si>
  <si>
    <t>$33.75 - $833.48</t>
  </si>
  <si>
    <t>LED Interior 1' X 2'</t>
  </si>
  <si>
    <t>$11.25 - $71.44</t>
  </si>
  <si>
    <t>LED Interior 1' X 4'</t>
  </si>
  <si>
    <t>$15.00 - $176.16</t>
  </si>
  <si>
    <t>LED Interior High-Bay Fixture</t>
  </si>
  <si>
    <t>$41.25 - $1,190.69</t>
  </si>
  <si>
    <t>LED Interior 2' X 2'</t>
  </si>
  <si>
    <t>$13.82 - $176.23</t>
  </si>
  <si>
    <t>LED Interior 2' X 4'</t>
  </si>
  <si>
    <t>$15.77 - $196.90</t>
  </si>
  <si>
    <t>New Construction Lighting</t>
  </si>
  <si>
    <t>kWh</t>
  </si>
  <si>
    <t>Per TRM Section 3.1.2</t>
  </si>
  <si>
    <t>$0.31 - $0.97</t>
  </si>
  <si>
    <t>Lighting Controls</t>
  </si>
  <si>
    <t>Per TRM Section 3.1.1/3.1.3</t>
  </si>
  <si>
    <t>$18.75 - $42.07</t>
  </si>
  <si>
    <t>LED Downlight with NLC/LLLC</t>
  </si>
  <si>
    <t>$24.12 - $50.00</t>
  </si>
  <si>
    <t>LED Troffer and Retrofit Kit with NLC/LLLC</t>
  </si>
  <si>
    <t>$30.15 - $131.25</t>
  </si>
  <si>
    <t>LED Surface and  Suspended Linear Luminaire and Retrofit Kit with NLC/LLLC</t>
  </si>
  <si>
    <t>$27.13 - $75.00</t>
  </si>
  <si>
    <t>LED Low-Bay Luminaire and Retrofit Kit with NLC/LLLC</t>
  </si>
  <si>
    <t>$30.15 - $62.50</t>
  </si>
  <si>
    <t>LED High-Bay Luminaire and Retrofit Kit with NLC/LLLC</t>
  </si>
  <si>
    <t>$39.19 - $162.50</t>
  </si>
  <si>
    <t>LED Exterior Luminaire and Retrofit Kit with NLC/LLLC</t>
  </si>
  <si>
    <t>$24.12 - $143.75</t>
  </si>
  <si>
    <t>LED Parking Garage Lighting with NLC/LLLC</t>
  </si>
  <si>
    <t>$33.16 - $143.75</t>
  </si>
  <si>
    <t>LED Canopy Luminaire and Retrofit Kit with NLC/LLLC</t>
  </si>
  <si>
    <t>$36.18 - $150.00</t>
  </si>
  <si>
    <t>LED Stairwell and Passageway Luminaire  with NLC/LLLC</t>
  </si>
  <si>
    <t>$27.13 - $56.25</t>
  </si>
  <si>
    <t>Occupancy sensor, ceiling or wall mounted</t>
  </si>
  <si>
    <t>Sensor</t>
  </si>
  <si>
    <t>Per TRM Section 3.1.3</t>
  </si>
  <si>
    <t>$15.00 - $95.26</t>
  </si>
  <si>
    <t>Occupancy sensor, high bay fixture-integrated</t>
  </si>
  <si>
    <t>Occupancy sensor, networked lighting controls</t>
  </si>
  <si>
    <t>$33.75 - $214.32</t>
  </si>
  <si>
    <t>LED Exit Sign</t>
  </si>
  <si>
    <t>Per TRM Section 3.1.4</t>
  </si>
  <si>
    <t>$15.00 - $110.88</t>
  </si>
  <si>
    <t>LED Refrigeration Display Case Lighting</t>
  </si>
  <si>
    <t>Door</t>
  </si>
  <si>
    <t>Per TRM Section 3.1.5</t>
  </si>
  <si>
    <t>$14.02 - $43.70</t>
  </si>
  <si>
    <t>LED Troffer and Retrofit Kit with Integrated Occupancy Sensor</t>
  </si>
  <si>
    <t>$21.10 - $50.00</t>
  </si>
  <si>
    <t>LED Troffer and Retrofit Kit with Integrated Occupancy and Daylight Sensor</t>
  </si>
  <si>
    <t>$24.12 - $56.25</t>
  </si>
  <si>
    <t>LED Surface and  Suspended Linear Luminaire and Retrofit Kit with Integrated Occupancy Sensor</t>
  </si>
  <si>
    <t>$18.09 - $56.25</t>
  </si>
  <si>
    <t>LED Surface and  Suspended Linear Luminaire and Retrofit Kit with Integrated Occupancy and Daylight Sensor</t>
  </si>
  <si>
    <t>$21.10 - $62.50</t>
  </si>
  <si>
    <t>LED Low-Bay Luminaire and Retrofit Kit with Integrated Occupancy Sensor</t>
  </si>
  <si>
    <t>$21.10 - $43.75</t>
  </si>
  <si>
    <t>LED Low-Bay Luminaire and Retrofit Kit with Integrated Occupancy and Daylight Sensor</t>
  </si>
  <si>
    <t>LED High-Bay Luminaire and Retrofit Kit with Integrated Occupancy Sensor</t>
  </si>
  <si>
    <t>$30.15 - $143.75</t>
  </si>
  <si>
    <t>LED High-Bay Luminaire and Retrofit Kit with Integrated Occupancy and Daylight Sensor</t>
  </si>
  <si>
    <t>$33.16 - $150.00</t>
  </si>
  <si>
    <t>LED Exterior Luminaire and Retrofit Kit with Integrated Motion Sensor</t>
  </si>
  <si>
    <t>$21.10 - $137.50</t>
  </si>
  <si>
    <t>LED Parking Garage Lighting with Integrated Motion Sensor</t>
  </si>
  <si>
    <t>$24.12 - $125.00</t>
  </si>
  <si>
    <t>LED Parking Garage Lighting with Integrated Motion and Daylight Sensor</t>
  </si>
  <si>
    <t>$27.13 - $131.25</t>
  </si>
  <si>
    <t>LED Canopy Luminaire and Retrofit Kit with Integrated Motion Sensor</t>
  </si>
  <si>
    <t>LED Stairwell and Passageway Luminaire  with Integrated Motion Sensor</t>
  </si>
  <si>
    <t>Indoor Horticultural Lighting</t>
  </si>
  <si>
    <t>$268.45 - $836.59</t>
  </si>
  <si>
    <t>Cycling Refrigerated Thermal Mass Dryer</t>
  </si>
  <si>
    <t>Existing non-cycling dryer</t>
  </si>
  <si>
    <t>$180.88 - $375.00</t>
  </si>
  <si>
    <t>Air-Entraining Air Nozzle</t>
  </si>
  <si>
    <t>Existing non-air entraining nozzle</t>
  </si>
  <si>
    <t>$29.40 - $91.63</t>
  </si>
  <si>
    <t>No-loss Condensate Drain</t>
  </si>
  <si>
    <t>Existing timed drain</t>
  </si>
  <si>
    <t>Air Receiver Tanks for Load, No Load Compressors</t>
  </si>
  <si>
    <t>Per TRM Section 2.10.4</t>
  </si>
  <si>
    <t>$482.35 - $1,875.00</t>
  </si>
  <si>
    <t>Variable-Speed Drive Air Compressor</t>
  </si>
  <si>
    <t>&lt;= 40 HP compressor</t>
  </si>
  <si>
    <t>$187.50 - $2,750.00</t>
  </si>
  <si>
    <t>Compressed Air Controller</t>
  </si>
  <si>
    <t>Compressed Air System</t>
  </si>
  <si>
    <t>Per TRM Section 2.10.6</t>
  </si>
  <si>
    <t>$15.00 - $1,875.00</t>
  </si>
  <si>
    <t>Low Pressure Drop Filter for Compressed Air Systems</t>
  </si>
  <si>
    <t>Existing standard coalescing filter</t>
  </si>
  <si>
    <t>$120.59 - $250.00</t>
  </si>
  <si>
    <t>Compressed Air Mist Eliminators</t>
  </si>
  <si>
    <t>HP</t>
  </si>
  <si>
    <t>Per TRM Section 2.10.8</t>
  </si>
  <si>
    <t>$1.79 - $5.57</t>
  </si>
  <si>
    <t>High Efficiency Transformer</t>
  </si>
  <si>
    <t>Greater than federal minimum efficiency</t>
  </si>
  <si>
    <t>$53.57 - $166.96</t>
  </si>
  <si>
    <t>Engine Block Heater Timer</t>
  </si>
  <si>
    <t>Existing heater without timer</t>
  </si>
  <si>
    <t>$44.26 - $137.94</t>
  </si>
  <si>
    <t>High Frequency Battery Chargers</t>
  </si>
  <si>
    <t>Existing SCR or ferroresonant charger</t>
  </si>
  <si>
    <t>$50.10 - $156.14</t>
  </si>
  <si>
    <t>Uninterruptible Power Supply (UPS)</t>
  </si>
  <si>
    <t>$1.04 - $3.25</t>
  </si>
  <si>
    <t>Building Operator Certification</t>
  </si>
  <si>
    <t>Certified Employee</t>
  </si>
  <si>
    <t>Facilities &gt; 20,000 sq. ft.</t>
  </si>
  <si>
    <t>$1,421.25 - $9,025.43</t>
  </si>
  <si>
    <t>project</t>
  </si>
  <si>
    <t>Per TRM Section 3.11.6</t>
  </si>
  <si>
    <t>$3,214.63 - $625,288.58</t>
  </si>
  <si>
    <t>Load Curtailment for Commercial and Industrial Programs</t>
  </si>
  <si>
    <t>Per TRM Section 3.12.1</t>
  </si>
  <si>
    <t>$0.00 - $2,045,853.41</t>
  </si>
  <si>
    <t>Packaged Terminal AC or PTHP 12.0 EER</t>
  </si>
  <si>
    <t>Tons</t>
  </si>
  <si>
    <t>12.0 EER</t>
  </si>
  <si>
    <t>$48.75 - $151.92</t>
  </si>
  <si>
    <t xml:space="preserve">Unitary HVAC 135-240k AC unit, Min 11.5 EER 13 IEER </t>
  </si>
  <si>
    <t>11.5 EER 13.2 IEER</t>
  </si>
  <si>
    <t>$56.25 - $175.30</t>
  </si>
  <si>
    <t>Unitary HVAC 65-135k AC unit, Min 11.5 EER 13.2 IEER</t>
  </si>
  <si>
    <t>Controls: Guest Room Occupancy Sensor</t>
  </si>
  <si>
    <t>Per TRM Section 3.2.10</t>
  </si>
  <si>
    <t>$32.01 - $99.76</t>
  </si>
  <si>
    <t>Controls: Economizer</t>
  </si>
  <si>
    <t>Per TRM Section 3.2.11</t>
  </si>
  <si>
    <t>$251.35 - $783.29</t>
  </si>
  <si>
    <t>Computer Room Air Conditioner</t>
  </si>
  <si>
    <t>Per TRM Section 3.2.12</t>
  </si>
  <si>
    <t>$6.84 - $21.32</t>
  </si>
  <si>
    <t>Computer Room Air Conditioner/Handler Electronically Commutated Plug Fans</t>
  </si>
  <si>
    <t>Per TRM Section 3.2.13</t>
  </si>
  <si>
    <t>$110.88 - $345.55</t>
  </si>
  <si>
    <t>Computer Room Air Conditioner/Handler VSD on AC Fan Motors</t>
  </si>
  <si>
    <t>Per TRM Section 3.2.14</t>
  </si>
  <si>
    <t>$136.02 - $423.89</t>
  </si>
  <si>
    <t>Circulation Fan: High-Volume Low-Speed</t>
  </si>
  <si>
    <t>Per TRM Section 3.2.15</t>
  </si>
  <si>
    <t>$372.51 - $1,160.88</t>
  </si>
  <si>
    <t>Demand Controlled Ventilation</t>
  </si>
  <si>
    <t>HVAC Unit</t>
  </si>
  <si>
    <t>Per TRM Section 3.2.16</t>
  </si>
  <si>
    <t>$226.90 - $707.11</t>
  </si>
  <si>
    <t>Advanced Rooftop Controls</t>
  </si>
  <si>
    <t>Per TRM Section 3.2.17</t>
  </si>
  <si>
    <t>$16.44 - $51.23</t>
  </si>
  <si>
    <t>C&amp;I Energy Star Certified Connected Thermostats</t>
  </si>
  <si>
    <t>Per TRM Section 3.2.18</t>
  </si>
  <si>
    <t>$27.00 - $84.13</t>
  </si>
  <si>
    <t>Adjustment of Programmable Thermostats</t>
  </si>
  <si>
    <t>Per TRM Section 3.2.19</t>
  </si>
  <si>
    <t>HP &lt;5.4 Tons</t>
  </si>
  <si>
    <t>$36.18 - $75.00</t>
  </si>
  <si>
    <t>Unitary Heat Pump 5.4 to 11.3 Tons</t>
  </si>
  <si>
    <t>Unitary Heat Pump 11.3 to 20 Tons</t>
  </si>
  <si>
    <t>$60.29 - $125.00</t>
  </si>
  <si>
    <t>Unitary Air Conditioner 20 to 63.3 Tons</t>
  </si>
  <si>
    <t>Unitary Air Conditioner &gt;63.3 Tons</t>
  </si>
  <si>
    <t>Packaged Terminal Air Conditioner</t>
  </si>
  <si>
    <t>$39.19 - $81.25</t>
  </si>
  <si>
    <t>Packaged Terminal Heat Pump</t>
  </si>
  <si>
    <t>Variable Refrigerant Flow (VRF)</t>
  </si>
  <si>
    <t>Per TRM Section 3.2.2</t>
  </si>
  <si>
    <t>Duct Sealing and Insulation</t>
  </si>
  <si>
    <t>Per TRM Section 3.2.20</t>
  </si>
  <si>
    <t>$118.78 - $370.15</t>
  </si>
  <si>
    <t>Chilled Water Pipe Insulation</t>
  </si>
  <si>
    <t>Ln Ft</t>
  </si>
  <si>
    <t>Per TRM Section 3.2.21</t>
  </si>
  <si>
    <t>$7.50 - $16.83</t>
  </si>
  <si>
    <t>Air Cooled Chiller</t>
  </si>
  <si>
    <t>$54.26 - $112.50</t>
  </si>
  <si>
    <t>Water Cooled Chiller</t>
  </si>
  <si>
    <t>Water Source Heat Pump</t>
  </si>
  <si>
    <t>$69.34 - $143.75</t>
  </si>
  <si>
    <t>Ductless Mini-Split Heat Pumps – Commercial &lt; 5.4 Tons</t>
  </si>
  <si>
    <t>$228.78 - $712.97</t>
  </si>
  <si>
    <t>Mini/Multi Split Heat Pump &lt;5.4 Tons</t>
  </si>
  <si>
    <t>$48.24 - $100.00</t>
  </si>
  <si>
    <t>Small C&amp;I HVAC Refrigerant Charge Correction</t>
  </si>
  <si>
    <t>HVAC system &lt;= 20 tons</t>
  </si>
  <si>
    <t>$2.18 - $10.31</t>
  </si>
  <si>
    <t>HVAC Tune Up</t>
  </si>
  <si>
    <t>$4.50 - $21.32</t>
  </si>
  <si>
    <t>$2.81 - $8.77</t>
  </si>
  <si>
    <t>Premium Efficiency Motors</t>
  </si>
  <si>
    <t>Per TRM Section 3.3.1</t>
  </si>
  <si>
    <t>$5.79 - $18.04</t>
  </si>
  <si>
    <t>VFD - HVAC Fan Motor</t>
  </si>
  <si>
    <t>Existing motor without a VFD control</t>
  </si>
  <si>
    <t>$56.25 - $357.21</t>
  </si>
  <si>
    <t>VFD - HVAC Pump Motor</t>
  </si>
  <si>
    <t>VFD - Process Fan Motor</t>
  </si>
  <si>
    <t>$75.00 - $476.28</t>
  </si>
  <si>
    <t>VFD Process Pump Motor</t>
  </si>
  <si>
    <t>ECM Circulating Fan</t>
  </si>
  <si>
    <t>Existing SP or PSC motor, &lt;= 1 HP</t>
  </si>
  <si>
    <t>$150.00 - $336.60</t>
  </si>
  <si>
    <t>VSD on Kitchen Exhaust Fan</t>
  </si>
  <si>
    <t>Existing motor without a VSD control</t>
  </si>
  <si>
    <t>$265.38 - $827.03</t>
  </si>
  <si>
    <t>ECM Pumps</t>
  </si>
  <si>
    <t>Existing single-speed motor</t>
  </si>
  <si>
    <t>PEI-Rated Pumps</t>
  </si>
  <si>
    <t>Per TRM Section 3.3.6</t>
  </si>
  <si>
    <t>$226.10 - $468.75</t>
  </si>
  <si>
    <t>Per TRM Section 3.4.1</t>
  </si>
  <si>
    <t>$301.47 - $625.00</t>
  </si>
  <si>
    <t>Low Flow Pre-Rinse Sprayers for Retrofit Programs and Time of Sale Program</t>
  </si>
  <si>
    <t>Per TRM Section 3.4.2</t>
  </si>
  <si>
    <t>$112.92 - $351.90</t>
  </si>
  <si>
    <t>Domestic Hot Water Pipe Insulation</t>
  </si>
  <si>
    <t>Per TRM Section 3.4.3</t>
  </si>
  <si>
    <t>$0.89 - $2.77</t>
  </si>
  <si>
    <t>Energy Star Refrigeration/Freezer Cases</t>
  </si>
  <si>
    <t>$116.25 - $362.28</t>
  </si>
  <si>
    <t>Auto-Closer for Walk-in Cooler Doors</t>
  </si>
  <si>
    <t>Per TRM section 3.5.10</t>
  </si>
  <si>
    <t>$37.50 - $325.00</t>
  </si>
  <si>
    <t>Special Doors with Low or No Anti-Sweat Heat for Reach-In Freezers and Coolers</t>
  </si>
  <si>
    <t>Per TRM section 3.5.11</t>
  </si>
  <si>
    <t>Suction Pipe Insulation for Walk-In Coolers and Freezers</t>
  </si>
  <si>
    <t>Per TRM section 3.5.12</t>
  </si>
  <si>
    <t>$18.75 - $58.43</t>
  </si>
  <si>
    <t>Refrigerated Display Cases with Doors Replacing Open Cases</t>
  </si>
  <si>
    <t>Per TRM section 3.5.13</t>
  </si>
  <si>
    <t>$150.00 - $467.46</t>
  </si>
  <si>
    <t>Adding Doors to Existing Refrigerated Display Cases</t>
  </si>
  <si>
    <t>Per TRM section 3.5.14</t>
  </si>
  <si>
    <t>$75.00 - $233.73</t>
  </si>
  <si>
    <t>Refrigerated Case Light Occupancy Sensors</t>
  </si>
  <si>
    <t>Per TRM section 3.5.15</t>
  </si>
  <si>
    <t>Food Service Equipment Novelty Cooler Shutoff</t>
  </si>
  <si>
    <t>Per TRM section 3.5.16</t>
  </si>
  <si>
    <t>$548.42 - $1,709.08</t>
  </si>
  <si>
    <t>ECM motor for walk in freezer or cooler</t>
  </si>
  <si>
    <t>Motor</t>
  </si>
  <si>
    <t>Existing SP or PSC motor</t>
  </si>
  <si>
    <t>$56.25 - $369.80</t>
  </si>
  <si>
    <t>ECM motors for reach-in freezer or cooler</t>
  </si>
  <si>
    <t>Evaporator Fan Motor Controls</t>
  </si>
  <si>
    <t>Fan Controlled</t>
  </si>
  <si>
    <t>Existing motor without controls</t>
  </si>
  <si>
    <t>$237.85 - $396.41</t>
  </si>
  <si>
    <t>Controls: Evaporator Fan Controllers</t>
  </si>
  <si>
    <t>Controls: Floating Head Pressure Controls</t>
  </si>
  <si>
    <t>Per TRM section 3.5.4</t>
  </si>
  <si>
    <t>$33.72 - $105.08</t>
  </si>
  <si>
    <t>Anti-Sweat Heater Controls</t>
  </si>
  <si>
    <t>Control</t>
  </si>
  <si>
    <t>Per TRM section 3.5.5</t>
  </si>
  <si>
    <t>$150.00 - $1,313.75</t>
  </si>
  <si>
    <t>Controls: Evaporator Coil Defrost Control</t>
  </si>
  <si>
    <t>Evaporator</t>
  </si>
  <si>
    <t>Existing cooler/freezer without defrost controls</t>
  </si>
  <si>
    <t>$56.25 - $396.41</t>
  </si>
  <si>
    <t>Variable Speed Refrigeration Compressor</t>
  </si>
  <si>
    <t>Per TRM section 3.5.7</t>
  </si>
  <si>
    <t>$11.25 - $35.06</t>
  </si>
  <si>
    <t>Strip Curtains for Walk-In Freezers and Coolers</t>
  </si>
  <si>
    <t>Per TRM section 3.5.8</t>
  </si>
  <si>
    <t>$45.00 - $162.50</t>
  </si>
  <si>
    <t>Night Covers for Display Cases</t>
  </si>
  <si>
    <t>Per TRM section 3.5.9</t>
  </si>
  <si>
    <t>$30.51 - $95.08</t>
  </si>
  <si>
    <t>$5.47 - $23.55</t>
  </si>
  <si>
    <t>Energy Star Bathroom Ventilation Fan in Commercial Applications</t>
  </si>
  <si>
    <t>$3.54 - $11.03</t>
  </si>
  <si>
    <t>Energy Star Ice Machines</t>
  </si>
  <si>
    <t>$39.94 - $124.46</t>
  </si>
  <si>
    <t>Commercial Induction Cooktops</t>
  </si>
  <si>
    <t>Minimum 80% cooking energy efficiency</t>
  </si>
  <si>
    <t>$2.75 - $8.55</t>
  </si>
  <si>
    <t>Controls: Beverage And Snack Machine Controls</t>
  </si>
  <si>
    <t>Per TRM Section 3.7.2</t>
  </si>
  <si>
    <t>$23.45 - $73.09</t>
  </si>
  <si>
    <t>Energy Star Electric Steam Cooker</t>
  </si>
  <si>
    <t>$504.82 - $1,573.23</t>
  </si>
  <si>
    <t>Energy Star Combination Oven</t>
  </si>
  <si>
    <t>$2.22 - $6.91</t>
  </si>
  <si>
    <t>Energy Star Commercial Convection Oven</t>
  </si>
  <si>
    <t>$157.92 - $492.14</t>
  </si>
  <si>
    <t>Energy Star Commercial Fryer</t>
  </si>
  <si>
    <t>$13.57 - $42.30</t>
  </si>
  <si>
    <t>Energy Star Commercial Hot Food Holding Cabinet</t>
  </si>
  <si>
    <t>$32.72 - $101.96</t>
  </si>
  <si>
    <t>Energy Star Commercial Dishwasher</t>
  </si>
  <si>
    <t>$755.66 - $2,354.94</t>
  </si>
  <si>
    <t>Energy Star Commercial Griddle</t>
  </si>
  <si>
    <t>$155.70 - $485.22</t>
  </si>
  <si>
    <t>Wall And Ceiling Insulation</t>
  </si>
  <si>
    <t>Per TRM Section 3.8.1</t>
  </si>
  <si>
    <t>$383.40 - $1,194.83</t>
  </si>
  <si>
    <t>$4.68 - $14.58</t>
  </si>
  <si>
    <t>Energy Star Servers</t>
  </si>
  <si>
    <t>$43.38 - $135.19</t>
  </si>
  <si>
    <t>Server Virtualization</t>
  </si>
  <si>
    <t>Per TRM Section 3.9.3</t>
  </si>
  <si>
    <t>$19.96 - $62.21</t>
  </si>
  <si>
    <t>Custom, Compressed Air</t>
  </si>
  <si>
    <t>Custom per project</t>
  </si>
  <si>
    <t>$0.09 - $18,743.25</t>
  </si>
  <si>
    <t>Combined Heat and Power</t>
  </si>
  <si>
    <t>$0.09 - $0.20</t>
  </si>
  <si>
    <t>Custom, HVAC</t>
  </si>
  <si>
    <t>Custom, Lighting</t>
  </si>
  <si>
    <t>Custom, Other</t>
  </si>
  <si>
    <t>$0.09 - $9,948.57</t>
  </si>
  <si>
    <t>Custom, Process</t>
  </si>
  <si>
    <t>Custom, Refrigeration</t>
  </si>
  <si>
    <t>$0.09 - $13,450.28</t>
  </si>
  <si>
    <t>Retrocommissioning</t>
  </si>
  <si>
    <t>&gt;= 10% facility savings</t>
  </si>
  <si>
    <t>$30,000.00 - $190,510.44</t>
  </si>
  <si>
    <t>Strategic Energy Management</t>
  </si>
  <si>
    <t>$15,000.00 - $95,255.22</t>
  </si>
  <si>
    <t>Virtual Commissioning</t>
  </si>
  <si>
    <t>$7,650.00 - $48,580.16</t>
  </si>
  <si>
    <t>Virtual SEM</t>
  </si>
  <si>
    <t>Custom, Cooling</t>
  </si>
  <si>
    <t>$115.61 - $32,584.34</t>
  </si>
  <si>
    <t>$17,730.94 - $55,256.62</t>
  </si>
  <si>
    <t>Table 9: Estimated Savings and Participation</t>
  </si>
  <si>
    <t>2026 TRM Measure Number</t>
  </si>
  <si>
    <t>Metric</t>
  </si>
  <si>
    <t>2.1.1</t>
  </si>
  <si>
    <t>Energy Savings (MWh)</t>
  </si>
  <si>
    <t>Summer Demand Reduction (MW)</t>
  </si>
  <si>
    <t>Winter Demand Reduction (MW)</t>
  </si>
  <si>
    <t>Projected Participation</t>
  </si>
  <si>
    <t>2.1.2</t>
  </si>
  <si>
    <t>2.1.3</t>
  </si>
  <si>
    <t>2.1.4</t>
  </si>
  <si>
    <t>2.2.1</t>
  </si>
  <si>
    <t>2.2.10</t>
  </si>
  <si>
    <t>2.2.11</t>
  </si>
  <si>
    <t>2.2.12</t>
  </si>
  <si>
    <t>2.2.13</t>
  </si>
  <si>
    <t>2.2.14</t>
  </si>
  <si>
    <t>2.2.2</t>
  </si>
  <si>
    <t>2.2.3</t>
  </si>
  <si>
    <t>2.2.4</t>
  </si>
  <si>
    <t>2.2.5</t>
  </si>
  <si>
    <t>2.2.6</t>
  </si>
  <si>
    <t>2.2.7</t>
  </si>
  <si>
    <t>2.2.8</t>
  </si>
  <si>
    <t>2.2.9</t>
  </si>
  <si>
    <t>2.3.1</t>
  </si>
  <si>
    <t>2.3.10</t>
  </si>
  <si>
    <t>2.3.2</t>
  </si>
  <si>
    <t>2.3.3</t>
  </si>
  <si>
    <t>2.3.4</t>
  </si>
  <si>
    <t>2.3.5</t>
  </si>
  <si>
    <t>2.3.6</t>
  </si>
  <si>
    <t>2.3.7</t>
  </si>
  <si>
    <t>2.3.8</t>
  </si>
  <si>
    <t>2.3.9</t>
  </si>
  <si>
    <t>2.4.1</t>
  </si>
  <si>
    <t>2.4.10</t>
  </si>
  <si>
    <t>2.4.11</t>
  </si>
  <si>
    <t>2.4.12</t>
  </si>
  <si>
    <t>2.4.13</t>
  </si>
  <si>
    <t>2.4.14</t>
  </si>
  <si>
    <t>2.4.2</t>
  </si>
  <si>
    <t>2.4.3</t>
  </si>
  <si>
    <t>2.4.4</t>
  </si>
  <si>
    <t>2.4.5</t>
  </si>
  <si>
    <t>2.4.6</t>
  </si>
  <si>
    <t>2.4.7</t>
  </si>
  <si>
    <t>2.4.8</t>
  </si>
  <si>
    <t>2.4.9</t>
  </si>
  <si>
    <t>2.5.1</t>
  </si>
  <si>
    <t>2.6.1</t>
  </si>
  <si>
    <t>2.6.2</t>
  </si>
  <si>
    <t>2.6.3</t>
  </si>
  <si>
    <t>2.6.4</t>
  </si>
  <si>
    <t>2.6.5</t>
  </si>
  <si>
    <t>2.7.1</t>
  </si>
  <si>
    <t>2.7.2</t>
  </si>
  <si>
    <t>2.7.3</t>
  </si>
  <si>
    <t>2.8.1</t>
  </si>
  <si>
    <t>2.8.2</t>
  </si>
  <si>
    <t>2.8.3</t>
  </si>
  <si>
    <t>2.9.1</t>
  </si>
  <si>
    <t>3.1.1</t>
  </si>
  <si>
    <t>3.1.2</t>
  </si>
  <si>
    <t>3.1.3</t>
  </si>
  <si>
    <t>3.1.4</t>
  </si>
  <si>
    <t>3.1.5</t>
  </si>
  <si>
    <t>3.1.6</t>
  </si>
  <si>
    <t>3.1.7</t>
  </si>
  <si>
    <t>3.10.1</t>
  </si>
  <si>
    <t>3.10.2</t>
  </si>
  <si>
    <t>3.10.3</t>
  </si>
  <si>
    <t>3.10.4</t>
  </si>
  <si>
    <t>3.10.5</t>
  </si>
  <si>
    <t>3.10.6</t>
  </si>
  <si>
    <t>3.10.7</t>
  </si>
  <si>
    <t>3.10.8</t>
  </si>
  <si>
    <t>3.11.1</t>
  </si>
  <si>
    <t>3.11.2</t>
  </si>
  <si>
    <t>3.11.3</t>
  </si>
  <si>
    <t>3.11.4</t>
  </si>
  <si>
    <t>3.11.5</t>
  </si>
  <si>
    <t>3.11.6</t>
  </si>
  <si>
    <t>3.12.1</t>
  </si>
  <si>
    <t>3.2.1</t>
  </si>
  <si>
    <t>Unitary HVAC 135-240k AC unit, Min 11.5 EER 13 IEER</t>
  </si>
  <si>
    <t>3.2.10</t>
  </si>
  <si>
    <t>3.2.11</t>
  </si>
  <si>
    <t>3.2.12</t>
  </si>
  <si>
    <t>3.2.13</t>
  </si>
  <si>
    <t>3.2.14</t>
  </si>
  <si>
    <t>3.2.15</t>
  </si>
  <si>
    <t>3.2.16</t>
  </si>
  <si>
    <t>3.2.17</t>
  </si>
  <si>
    <t>3.2.18</t>
  </si>
  <si>
    <t>3.2.19</t>
  </si>
  <si>
    <t>3.2.2</t>
  </si>
  <si>
    <t>3.2.20</t>
  </si>
  <si>
    <t>3.2.21</t>
  </si>
  <si>
    <t>3.2.3</t>
  </si>
  <si>
    <t>3.2.4</t>
  </si>
  <si>
    <t>3.2.5</t>
  </si>
  <si>
    <t>3.2.6</t>
  </si>
  <si>
    <t>3.2.7</t>
  </si>
  <si>
    <t>3.2.8</t>
  </si>
  <si>
    <t>3.2.9</t>
  </si>
  <si>
    <t>3.3.1</t>
  </si>
  <si>
    <t>3.3.2</t>
  </si>
  <si>
    <t>3.3.3</t>
  </si>
  <si>
    <t>3.3.4</t>
  </si>
  <si>
    <t>3.3.5</t>
  </si>
  <si>
    <t>3.3.6</t>
  </si>
  <si>
    <t>3.4.1</t>
  </si>
  <si>
    <t>Low-Flow Pre-Rinse Sprayers for Retrofit Programs and Time of Sale Program</t>
  </si>
  <si>
    <t>3.4.2</t>
  </si>
  <si>
    <t>3.4.3</t>
  </si>
  <si>
    <t>3.5.1</t>
  </si>
  <si>
    <t>Auto-Closer for Walk-In Cooler Doors</t>
  </si>
  <si>
    <t>3.5.10</t>
  </si>
  <si>
    <t>3.5.11</t>
  </si>
  <si>
    <t>3.5.12</t>
  </si>
  <si>
    <t>3.5.13</t>
  </si>
  <si>
    <t>3.5.14</t>
  </si>
  <si>
    <t>3.5.15</t>
  </si>
  <si>
    <t>3.5.16</t>
  </si>
  <si>
    <t>3.5.2</t>
  </si>
  <si>
    <t>3.5.3</t>
  </si>
  <si>
    <t>3.5.4</t>
  </si>
  <si>
    <t>3.5.5</t>
  </si>
  <si>
    <t>3.5.6</t>
  </si>
  <si>
    <t>3.5.7</t>
  </si>
  <si>
    <t>3.5.8</t>
  </si>
  <si>
    <t>3.5.9</t>
  </si>
  <si>
    <t>3.6.1</t>
  </si>
  <si>
    <t>3.6.2</t>
  </si>
  <si>
    <t>3.7.1</t>
  </si>
  <si>
    <t>3.7.10</t>
  </si>
  <si>
    <t>3.7.2</t>
  </si>
  <si>
    <t>3.7.3</t>
  </si>
  <si>
    <t>3.7.4</t>
  </si>
  <si>
    <t>3.7.5</t>
  </si>
  <si>
    <t>3.7.6</t>
  </si>
  <si>
    <t>3.7.7</t>
  </si>
  <si>
    <t>3.7.8</t>
  </si>
  <si>
    <t>3.7.9</t>
  </si>
  <si>
    <t>3.8.1</t>
  </si>
  <si>
    <t>3.9.1</t>
  </si>
  <si>
    <t>3.9.2</t>
  </si>
  <si>
    <t>3.9.3</t>
  </si>
  <si>
    <t>Custom</t>
  </si>
  <si>
    <t>multiple</t>
  </si>
  <si>
    <t>Table 10: Program Budget</t>
  </si>
  <si>
    <t>Residential Appliance Recycling Program</t>
  </si>
  <si>
    <t>Cost Element</t>
  </si>
  <si>
    <t>Total Budget ($000)</t>
  </si>
  <si>
    <t>Incentives</t>
  </si>
  <si>
    <t>Rebates</t>
  </si>
  <si>
    <t>Upstream/Midstream Buydown</t>
  </si>
  <si>
    <t>Kits</t>
  </si>
  <si>
    <t>Direct-Install Materials and Labor</t>
  </si>
  <si>
    <t>Incentive Total</t>
  </si>
  <si>
    <t>Non-Incentives</t>
  </si>
  <si>
    <t>Program Design</t>
  </si>
  <si>
    <t>Administrative</t>
  </si>
  <si>
    <t>EDC Delivery Costs</t>
  </si>
  <si>
    <t>CSP Delivery Fees</t>
  </si>
  <si>
    <t>Marketing</t>
  </si>
  <si>
    <t>EM&amp;V</t>
  </si>
  <si>
    <t>Implementation Services</t>
  </si>
  <si>
    <t>Non-Incentive Total</t>
  </si>
  <si>
    <t>Percent Incentives</t>
  </si>
  <si>
    <t>Residential Online Marketplace</t>
  </si>
  <si>
    <t>Residential Midstream Incentives</t>
  </si>
  <si>
    <t>Low Income Energy Efficiency Program</t>
  </si>
  <si>
    <t>Low Income Behavioral Energy Efficiency</t>
  </si>
  <si>
    <t>Small-Medium Nonresidential</t>
  </si>
  <si>
    <t>Large Commercial Downstream Incentives</t>
  </si>
  <si>
    <t>Large Industrial Downstream Incentives</t>
  </si>
  <si>
    <t>All Programs</t>
  </si>
  <si>
    <t>Table 11: Sector-Specific Summary of EE&amp;C Costs</t>
  </si>
  <si>
    <t>Residential Portfolio</t>
  </si>
  <si>
    <t>Cost Elements ($)</t>
  </si>
  <si>
    <t>Total Cost $</t>
  </si>
  <si>
    <t>Acquisiton Cost ($/MWh)</t>
  </si>
  <si>
    <t>Levelized Cost ($/MWh)</t>
  </si>
  <si>
    <t>Acquisiton Cost ($/MW)</t>
  </si>
  <si>
    <t>EE&amp;C Program</t>
  </si>
  <si>
    <t>Annualize kWh Savings</t>
  </si>
  <si>
    <t>Lifecyle kWh Savings</t>
  </si>
  <si>
    <t>Program EUL</t>
  </si>
  <si>
    <t>Particpant Cost</t>
  </si>
  <si>
    <t>Other</t>
  </si>
  <si>
    <r>
      <t xml:space="preserve">Levlized Cost cost </t>
    </r>
    <r>
      <rPr>
        <i/>
        <sz val="11"/>
        <color theme="1"/>
        <rFont val="Calibri"/>
        <family val="2"/>
        <scheme val="minor"/>
      </rPr>
      <t>(per TRC Order)</t>
    </r>
  </si>
  <si>
    <t>Residential - Appliance Recylcing</t>
  </si>
  <si>
    <t>Residential - On-Line Marketplace</t>
  </si>
  <si>
    <t>Residential - Midstream Incentives</t>
  </si>
  <si>
    <t>Residential - Low Income EE</t>
  </si>
  <si>
    <t>Residential - Behavioral Efficiency</t>
  </si>
  <si>
    <t>Nonresidential Portfolio</t>
  </si>
  <si>
    <t>Small Medium Nonresidential Efficiency</t>
  </si>
  <si>
    <t>Large Commercial - Downstream</t>
  </si>
  <si>
    <t>Large Industrial - Downstream</t>
  </si>
  <si>
    <t>Portfolio Total</t>
  </si>
  <si>
    <t>Table 12: Allocation of Common Costs to Applicable Customer Sector</t>
  </si>
  <si>
    <t>Sector Cost Allocation ($)</t>
  </si>
  <si>
    <t>Common Cost Element</t>
  </si>
  <si>
    <t>Total Cost</t>
  </si>
  <si>
    <t>Basis for Cost Allocation</t>
  </si>
  <si>
    <r>
      <t xml:space="preserve">Residential </t>
    </r>
    <r>
      <rPr>
        <i/>
        <sz val="10"/>
        <color theme="1"/>
        <rFont val="Calibri"/>
        <family val="2"/>
        <scheme val="minor"/>
      </rPr>
      <t>(Inlcuding Low-Income)</t>
    </r>
  </si>
  <si>
    <t>Commercial/ Industrial Small</t>
  </si>
  <si>
    <t>Commercial/ Industrial Large</t>
  </si>
  <si>
    <t>Common Utility Staff</t>
  </si>
  <si>
    <t>% Plan Savings</t>
  </si>
  <si>
    <t>Tracking System Upgrade and Maintenance</t>
  </si>
  <si>
    <t>Table 13: Summary of Portfolio EE&amp;C Costs</t>
  </si>
  <si>
    <t>Portfolio</t>
  </si>
  <si>
    <r>
      <t>Total Sector Portfoloio-specific Costs</t>
    </r>
    <r>
      <rPr>
        <b/>
        <vertAlign val="superscript"/>
        <sz val="11"/>
        <color theme="1"/>
        <rFont val="Calibri"/>
        <family val="2"/>
        <scheme val="minor"/>
      </rPr>
      <t>1</t>
    </r>
  </si>
  <si>
    <r>
      <t>Total Common Costs</t>
    </r>
    <r>
      <rPr>
        <b/>
        <vertAlign val="superscript"/>
        <sz val="11"/>
        <color theme="1"/>
        <rFont val="Calibri"/>
        <family val="2"/>
        <scheme val="minor"/>
      </rPr>
      <t>2</t>
    </r>
  </si>
  <si>
    <r>
      <t>Total of all Costs</t>
    </r>
    <r>
      <rPr>
        <b/>
        <vertAlign val="superscript"/>
        <sz val="11"/>
        <color theme="1"/>
        <rFont val="Calibri"/>
        <family val="2"/>
        <scheme val="minor"/>
      </rPr>
      <t>2</t>
    </r>
  </si>
  <si>
    <t>Residential (Inlcuding Low-Income)</t>
  </si>
  <si>
    <t>Commercial/Industrial Small</t>
  </si>
  <si>
    <t>Commercial/Industrial Large</t>
  </si>
  <si>
    <t>Totals</t>
  </si>
  <si>
    <t>1-Cost firures are carried over from Table 10, Total Cost Column.</t>
  </si>
  <si>
    <t>2-Cost figures are to be carried over from the bottom row of Table 11</t>
  </si>
  <si>
    <t>Common or indirect cost will be allocated based on savings contributions from each sector program.</t>
  </si>
  <si>
    <t>Table 14 Gross: TRC Benefits Table</t>
  </si>
  <si>
    <t>**Portfolio**</t>
  </si>
  <si>
    <t>NTGR &amp; TRC</t>
  </si>
  <si>
    <t>TRC Costs by Program Year ($000)</t>
  </si>
  <si>
    <t>TRC Benefits By Program Per Year ($000)</t>
  </si>
  <si>
    <t>Incremental Measure Cost</t>
  </si>
  <si>
    <t>Total TRC</t>
  </si>
  <si>
    <t>Capacity</t>
  </si>
  <si>
    <t>Energy</t>
  </si>
  <si>
    <t>Fossil Fuel / Water</t>
  </si>
  <si>
    <t>O&amp;M</t>
  </si>
  <si>
    <t>Year</t>
  </si>
  <si>
    <t>NTGR</t>
  </si>
  <si>
    <t>TRC</t>
  </si>
  <si>
    <t>Paid by EDC</t>
  </si>
  <si>
    <t>Paid by Participants</t>
  </si>
  <si>
    <t>Admin Add.</t>
  </si>
  <si>
    <t>Admin Cost</t>
  </si>
  <si>
    <t>Costs</t>
  </si>
  <si>
    <t>Benefits</t>
  </si>
  <si>
    <t>Residential Appliance Recycling</t>
  </si>
  <si>
    <t>Program Total</t>
  </si>
  <si>
    <t>Residential On-Line Marketplace</t>
  </si>
  <si>
    <t>Residential Behavioral Efficiency</t>
  </si>
  <si>
    <t>Small-Medium Nonresidential Efficiency</t>
  </si>
  <si>
    <t>Table 14 Net: TRC Benefits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</si>
</sst>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7" formatCode="&quot;$&quot;#,##0.00_);\(&quot;$&quot;#,##0.00\)"/>
    <numFmt numFmtId="41" formatCode="_(* #,##0_);_(* \(#,##0\);_(* &quot;-&quot;_);_(@_)"/>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0.0000000000000"/>
    <numFmt numFmtId="168" formatCode="0.000"/>
    <numFmt numFmtId="169" formatCode="_(* #,##0.0_);_(* \(#,##0.0\);_(* &quot;-&quot;??_);_(@_)"/>
    <numFmt numFmtId="170" formatCode="0.0000"/>
    <numFmt numFmtId="171" formatCode="#,##0.0"/>
    <numFmt numFmtId="172" formatCode="#,##0.000"/>
    <numFmt numFmtId="173" formatCode="0.00000"/>
    <numFmt numFmtId="174" formatCode="#,##0.0_);\(#,##0.0\)"/>
    <numFmt numFmtId="175" formatCode="&quot;$&quot;#,##0.000_);[Red]\(&quot;$&quot;#,##0.000\)"/>
    <numFmt numFmtId="176" formatCode="0.0%"/>
    <numFmt numFmtId="177" formatCode="&quot;$&quot;#,##0.00"/>
    <numFmt numFmtId="178" formatCode="_(* #,##0.0000_);_(* \(#,##0.0000\);_(* &quot;-&quot;??_);_(@_)"/>
    <numFmt numFmtId="179" formatCode="#,##0.0000"/>
    <numFmt numFmtId="180" formatCode="&quot;$&quot;#,##0.000"/>
    <numFmt numFmtId="181" formatCode="&quot;$&quot;#,##0.0000"/>
    <numFmt numFmtId="182" formatCode="&quot;$&quot;#,##0.0"/>
  </numFmts>
  <fonts count="28" x14ac:knownFonts="1">
    <font>
      <sz val="11"/>
      <color theme="1"/>
      <name val="Calibri"/>
      <family val="2"/>
      <scheme val="minor"/>
    </font>
    <font>
      <sz val="11"/>
      <color theme="1"/>
      <name val="Calibri"/>
      <family val="2"/>
    </font>
    <font>
      <sz val="11"/>
      <color theme="1"/>
      <name val="Calibri"/>
      <family val="2"/>
      <scheme val="minor"/>
    </font>
    <font>
      <b/>
      <sz val="12"/>
      <name val="Aptos Narrow"/>
      <family val="2"/>
    </font>
    <font>
      <b/>
      <sz val="11"/>
      <color theme="1"/>
      <name val="Calibri"/>
      <family val="2"/>
      <scheme val="minor"/>
    </font>
    <font>
      <sz val="12"/>
      <name val="Aptos Narrow"/>
      <family val="2"/>
    </font>
    <font>
      <b/>
      <sz val="9"/>
      <name val="Aptos Narrow"/>
      <family val="2"/>
    </font>
    <font>
      <sz val="11"/>
      <color theme="1"/>
      <name val="Aptos Narrow"/>
      <family val="2"/>
    </font>
    <font>
      <b/>
      <sz val="8"/>
      <color theme="1"/>
      <name val="Aptos Narrow"/>
      <family val="2"/>
    </font>
    <font>
      <sz val="10"/>
      <name val="Aptos Narrow"/>
      <family val="2"/>
    </font>
    <font>
      <sz val="11"/>
      <name val="Aptos Narrow"/>
      <family val="2"/>
    </font>
    <font>
      <b/>
      <sz val="12"/>
      <color theme="1"/>
      <name val="Aptos"/>
      <family val="2"/>
    </font>
    <font>
      <vertAlign val="superscript"/>
      <sz val="12"/>
      <name val="Aptos"/>
      <family val="2"/>
    </font>
    <font>
      <i/>
      <sz val="12"/>
      <name val="Aptos"/>
      <family val="2"/>
    </font>
    <font>
      <sz val="12"/>
      <name val="Aptos"/>
      <family val="2"/>
    </font>
    <font>
      <b/>
      <sz val="12"/>
      <name val="Aptos"/>
      <family val="2"/>
    </font>
    <font>
      <b/>
      <vertAlign val="superscript"/>
      <sz val="12"/>
      <name val="Aptos"/>
      <family val="2"/>
    </font>
    <font>
      <vertAlign val="superscript"/>
      <sz val="12"/>
      <name val="Aptos Narrow"/>
      <family val="2"/>
    </font>
    <font>
      <sz val="11"/>
      <color theme="1"/>
      <name val="Times New Roman"/>
      <family val="1"/>
    </font>
    <font>
      <b/>
      <sz val="11"/>
      <color theme="1"/>
      <name val="Times New Roman"/>
      <family val="1"/>
    </font>
    <font>
      <i/>
      <sz val="11"/>
      <color theme="1"/>
      <name val="Calibri"/>
      <family val="2"/>
      <scheme val="minor"/>
    </font>
    <font>
      <i/>
      <sz val="10"/>
      <color theme="1"/>
      <name val="Calibri"/>
      <family val="2"/>
      <scheme val="minor"/>
    </font>
    <font>
      <b/>
      <vertAlign val="superscript"/>
      <sz val="11"/>
      <color theme="1"/>
      <name val="Calibri"/>
      <family val="2"/>
      <scheme val="minor"/>
    </font>
    <font>
      <b/>
      <sz val="10"/>
      <color theme="1"/>
      <name val="Times New Roman"/>
      <family val="1"/>
    </font>
    <font>
      <b/>
      <sz val="10"/>
      <color rgb="FF000000"/>
      <name val="Times New Roman"/>
      <family val="1"/>
    </font>
    <font>
      <sz val="10"/>
      <color rgb="FF000000"/>
      <name val="Times New Roman"/>
      <family val="1"/>
    </font>
    <font>
      <b/>
      <sz val="10"/>
      <name val="Times New Roman"/>
      <family val="1"/>
    </font>
    <font>
      <u/>
      <sz val="11"/>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80808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left>
      <right style="medium">
        <color theme="1"/>
      </right>
      <top style="medium">
        <color theme="1"/>
      </top>
      <bottom/>
      <diagonal/>
    </border>
    <border>
      <left/>
      <right style="medium">
        <color indexed="64"/>
      </right>
      <top style="medium">
        <color indexed="64"/>
      </top>
      <bottom/>
      <diagonal/>
    </border>
    <border>
      <left style="medium">
        <color theme="1"/>
      </left>
      <right style="medium">
        <color theme="1"/>
      </right>
      <top/>
      <bottom/>
      <diagonal/>
    </border>
    <border>
      <left/>
      <right style="medium">
        <color theme="1"/>
      </right>
      <top style="medium">
        <color theme="1"/>
      </top>
      <bottom/>
      <diagonal/>
    </border>
    <border>
      <left style="medium">
        <color theme="1"/>
      </left>
      <right style="medium">
        <color theme="1"/>
      </right>
      <top/>
      <bottom style="medium">
        <color theme="1"/>
      </bottom>
      <diagonal/>
    </border>
    <border>
      <left/>
      <right style="medium">
        <color theme="1"/>
      </right>
      <top/>
      <bottom style="medium">
        <color theme="1"/>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s>
  <cellStyleXfs count="6">
    <xf numFmtId="0" fontId="0"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7" fillId="0" borderId="0" applyNumberFormat="0" applyFill="0" applyBorder="0" applyAlignment="0" applyProtection="0"/>
  </cellStyleXfs>
  <cellXfs count="386">
    <xf numFmtId="0" fontId="0" fillId="0" borderId="0" xfId="0"/>
    <xf numFmtId="0" fontId="0" fillId="2" borderId="0" xfId="0" applyFill="1"/>
    <xf numFmtId="164" fontId="0" fillId="2" borderId="1" xfId="0" applyNumberFormat="1" applyFill="1" applyBorder="1"/>
    <xf numFmtId="0" fontId="3" fillId="2" borderId="0" xfId="0" applyFont="1" applyFill="1" applyAlignment="1" applyProtection="1">
      <alignment vertical="center"/>
      <protection locked="0"/>
    </xf>
    <xf numFmtId="0" fontId="4" fillId="2" borderId="0" xfId="0" applyFont="1" applyFill="1" applyAlignment="1">
      <alignment horizontal="center" vertical="center" wrapText="1"/>
    </xf>
    <xf numFmtId="164" fontId="0" fillId="2" borderId="0" xfId="0" applyNumberFormat="1" applyFill="1"/>
    <xf numFmtId="4" fontId="0" fillId="2" borderId="0" xfId="0" applyNumberFormat="1" applyFill="1" applyAlignment="1">
      <alignment horizontal="center"/>
    </xf>
    <xf numFmtId="0" fontId="3" fillId="0" borderId="1" xfId="0" applyFont="1" applyBorder="1" applyAlignment="1" applyProtection="1">
      <alignment vertical="center" wrapText="1"/>
      <protection locked="0"/>
    </xf>
    <xf numFmtId="164" fontId="5" fillId="0" borderId="1" xfId="1" applyNumberFormat="1" applyFont="1" applyBorder="1" applyAlignment="1" applyProtection="1">
      <alignment horizontal="center" vertical="center" wrapText="1"/>
      <protection locked="0"/>
    </xf>
    <xf numFmtId="164" fontId="5" fillId="3" borderId="1" xfId="1" applyNumberFormat="1" applyFont="1" applyFill="1" applyBorder="1" applyAlignment="1" applyProtection="1">
      <alignment horizontal="center" vertical="center" wrapText="1"/>
    </xf>
    <xf numFmtId="2" fontId="5" fillId="3" borderId="1" xfId="0" applyNumberFormat="1" applyFont="1" applyFill="1" applyBorder="1" applyAlignment="1">
      <alignment horizontal="center" vertical="center" wrapText="1"/>
    </xf>
    <xf numFmtId="0" fontId="3" fillId="0" borderId="0" xfId="0" applyFont="1" applyAlignment="1" applyProtection="1">
      <alignment vertical="center"/>
      <protection locked="0"/>
    </xf>
    <xf numFmtId="0" fontId="7" fillId="0" borderId="0" xfId="0" applyFont="1" applyProtection="1">
      <protection locked="0"/>
    </xf>
    <xf numFmtId="0" fontId="8" fillId="0" borderId="0" xfId="0" applyFont="1" applyAlignment="1" applyProtection="1">
      <alignment horizontal="left" vertical="center" wrapText="1"/>
      <protection locked="0"/>
    </xf>
    <xf numFmtId="0" fontId="3" fillId="0" borderId="5" xfId="0" applyFont="1" applyBorder="1" applyAlignment="1" applyProtection="1">
      <alignment vertical="center" wrapText="1"/>
      <protection locked="0"/>
    </xf>
    <xf numFmtId="165" fontId="9" fillId="4" borderId="1" xfId="2" applyNumberFormat="1" applyFont="1" applyFill="1" applyBorder="1" applyAlignment="1" applyProtection="1">
      <alignment horizontal="center" vertical="center" wrapText="1"/>
    </xf>
    <xf numFmtId="0" fontId="9" fillId="5" borderId="1" xfId="0" applyFont="1" applyFill="1" applyBorder="1" applyAlignment="1">
      <alignment horizontal="center" vertical="center" wrapText="1"/>
    </xf>
    <xf numFmtId="165" fontId="9" fillId="5" borderId="1" xfId="2" applyNumberFormat="1" applyFont="1" applyFill="1" applyBorder="1" applyAlignment="1" applyProtection="1">
      <alignment horizontal="center" vertical="center" wrapText="1"/>
    </xf>
    <xf numFmtId="0" fontId="9" fillId="5" borderId="6" xfId="0" applyFont="1" applyFill="1" applyBorder="1" applyAlignment="1">
      <alignment horizontal="center" vertical="center" wrapText="1"/>
    </xf>
    <xf numFmtId="3" fontId="9" fillId="0" borderId="1" xfId="0" applyNumberFormat="1" applyFont="1" applyBorder="1" applyAlignment="1" applyProtection="1">
      <alignment horizontal="center" vertical="center" wrapText="1"/>
      <protection locked="0"/>
    </xf>
    <xf numFmtId="3" fontId="9" fillId="0" borderId="6" xfId="0" applyNumberFormat="1" applyFont="1" applyBorder="1" applyAlignment="1" applyProtection="1">
      <alignment horizontal="center" vertical="center" wrapText="1"/>
      <protection locked="0"/>
    </xf>
    <xf numFmtId="3" fontId="9" fillId="3" borderId="1" xfId="0" applyNumberFormat="1" applyFont="1" applyFill="1" applyBorder="1" applyAlignment="1">
      <alignment horizontal="center" vertical="center" wrapText="1"/>
    </xf>
    <xf numFmtId="3" fontId="9" fillId="3" borderId="6" xfId="0" applyNumberFormat="1" applyFont="1" applyFill="1" applyBorder="1" applyAlignment="1">
      <alignment horizontal="center" vertical="center" wrapText="1"/>
    </xf>
    <xf numFmtId="9" fontId="9" fillId="3" borderId="1" xfId="3" applyFont="1" applyFill="1" applyBorder="1" applyAlignment="1">
      <alignment horizontal="center" vertical="center" wrapText="1"/>
    </xf>
    <xf numFmtId="3" fontId="9" fillId="5" borderId="1" xfId="0" applyNumberFormat="1" applyFont="1" applyFill="1" applyBorder="1" applyAlignment="1">
      <alignment horizontal="center" vertical="center" wrapText="1"/>
    </xf>
    <xf numFmtId="3" fontId="9" fillId="5" borderId="6" xfId="0" applyNumberFormat="1" applyFont="1" applyFill="1" applyBorder="1" applyAlignment="1">
      <alignment horizontal="center" vertical="center" wrapText="1"/>
    </xf>
    <xf numFmtId="3" fontId="0" fillId="5" borderId="1" xfId="0" applyNumberFormat="1" applyFill="1" applyBorder="1" applyAlignment="1">
      <alignment horizontal="center"/>
    </xf>
    <xf numFmtId="9" fontId="9" fillId="3" borderId="1" xfId="3" applyFont="1" applyFill="1" applyBorder="1" applyAlignment="1" applyProtection="1">
      <alignment horizontal="center" vertical="center" wrapText="1"/>
    </xf>
    <xf numFmtId="0" fontId="3" fillId="0" borderId="7" xfId="0" applyFont="1" applyBorder="1" applyAlignment="1" applyProtection="1">
      <alignment vertical="center" wrapText="1"/>
      <protection locked="0"/>
    </xf>
    <xf numFmtId="165" fontId="9" fillId="5" borderId="8" xfId="2" applyNumberFormat="1" applyFont="1" applyFill="1" applyBorder="1" applyAlignment="1" applyProtection="1">
      <alignment horizontal="center" vertical="center" wrapText="1"/>
    </xf>
    <xf numFmtId="0" fontId="9" fillId="5" borderId="8" xfId="0" applyFont="1" applyFill="1" applyBorder="1" applyAlignment="1">
      <alignment horizontal="center" vertical="center" wrapText="1"/>
    </xf>
    <xf numFmtId="3" fontId="9" fillId="4" borderId="8" xfId="0" applyNumberFormat="1" applyFont="1" applyFill="1" applyBorder="1" applyAlignment="1">
      <alignment horizontal="center" vertical="center" wrapText="1"/>
    </xf>
    <xf numFmtId="165" fontId="9" fillId="5" borderId="9" xfId="2" applyNumberFormat="1" applyFont="1" applyFill="1" applyBorder="1" applyAlignment="1" applyProtection="1">
      <alignment horizontal="center" vertical="center" wrapText="1"/>
    </xf>
    <xf numFmtId="0" fontId="10" fillId="0" borderId="0" xfId="0" applyFont="1" applyProtection="1">
      <protection locked="0"/>
    </xf>
    <xf numFmtId="0" fontId="3" fillId="0" borderId="0" xfId="0" applyFont="1" applyAlignment="1">
      <alignment vertical="center"/>
    </xf>
    <xf numFmtId="0" fontId="3" fillId="0" borderId="11" xfId="0" applyFont="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11" fillId="2" borderId="15" xfId="0" applyFont="1" applyFill="1" applyBorder="1" applyAlignment="1">
      <alignment horizontal="center"/>
    </xf>
    <xf numFmtId="0" fontId="11" fillId="2" borderId="14" xfId="0" applyFont="1" applyFill="1" applyBorder="1" applyAlignment="1">
      <alignment horizontal="center"/>
    </xf>
    <xf numFmtId="0" fontId="3" fillId="0" borderId="16" xfId="0" applyFont="1" applyBorder="1" applyAlignment="1" applyProtection="1">
      <alignment vertical="center" wrapText="1"/>
      <protection locked="0"/>
    </xf>
    <xf numFmtId="3" fontId="5" fillId="4" borderId="16" xfId="2" applyNumberFormat="1" applyFont="1" applyFill="1" applyBorder="1" applyAlignment="1" applyProtection="1">
      <alignment horizontal="center" vertical="center" wrapText="1"/>
    </xf>
    <xf numFmtId="0" fontId="5" fillId="0" borderId="3" xfId="0" applyFont="1" applyBorder="1" applyAlignment="1" applyProtection="1">
      <alignment vertical="center" wrapText="1"/>
      <protection locked="0"/>
    </xf>
    <xf numFmtId="166" fontId="5" fillId="0" borderId="3" xfId="0" applyNumberFormat="1" applyFont="1" applyBorder="1" applyAlignment="1" applyProtection="1">
      <alignment horizontal="center" vertical="center" wrapText="1"/>
      <protection locked="0"/>
    </xf>
    <xf numFmtId="166" fontId="5" fillId="3" borderId="3" xfId="0" applyNumberFormat="1" applyFont="1" applyFill="1" applyBorder="1" applyAlignment="1">
      <alignment horizontal="center" vertical="center" wrapText="1"/>
    </xf>
    <xf numFmtId="0" fontId="3" fillId="0" borderId="3" xfId="0" applyFont="1" applyBorder="1" applyAlignment="1" applyProtection="1">
      <alignment vertical="center" wrapText="1"/>
      <protection locked="0"/>
    </xf>
    <xf numFmtId="166" fontId="3" fillId="3" borderId="3" xfId="0" applyNumberFormat="1" applyFont="1" applyFill="1" applyBorder="1" applyAlignment="1">
      <alignment horizontal="center" vertical="center" wrapText="1"/>
    </xf>
    <xf numFmtId="0" fontId="0" fillId="0" borderId="0" xfId="0" applyAlignment="1">
      <alignment horizontal="right"/>
    </xf>
    <xf numFmtId="0" fontId="0" fillId="2" borderId="0" xfId="0" applyFill="1" applyAlignment="1">
      <alignment horizontal="right"/>
    </xf>
    <xf numFmtId="0" fontId="15" fillId="0" borderId="1" xfId="0" applyFont="1" applyBorder="1" applyAlignment="1" applyProtection="1">
      <alignment vertical="center" wrapText="1"/>
      <protection locked="0"/>
    </xf>
    <xf numFmtId="166" fontId="15" fillId="3" borderId="3" xfId="0" applyNumberFormat="1" applyFont="1" applyFill="1" applyBorder="1" applyAlignment="1">
      <alignment horizontal="center" vertical="center" wrapText="1"/>
    </xf>
    <xf numFmtId="167" fontId="0" fillId="2" borderId="0" xfId="0" applyNumberFormat="1" applyFill="1"/>
    <xf numFmtId="9" fontId="14" fillId="3" borderId="3" xfId="3" applyFont="1" applyFill="1" applyBorder="1" applyAlignment="1" applyProtection="1">
      <alignment horizontal="center" vertical="center" wrapText="1"/>
    </xf>
    <xf numFmtId="0" fontId="15" fillId="5" borderId="4" xfId="0" applyFont="1" applyFill="1" applyBorder="1" applyAlignment="1">
      <alignment horizontal="center" vertical="center" wrapText="1"/>
    </xf>
    <xf numFmtId="0" fontId="15" fillId="0" borderId="4" xfId="0" applyFont="1" applyBorder="1" applyAlignment="1" applyProtection="1">
      <alignment horizontal="center" vertical="center" wrapText="1"/>
      <protection locked="0"/>
    </xf>
    <xf numFmtId="166" fontId="11" fillId="3" borderId="3" xfId="0" applyNumberFormat="1" applyFont="1" applyFill="1" applyBorder="1" applyAlignment="1">
      <alignment horizontal="center" vertical="center"/>
    </xf>
    <xf numFmtId="168" fontId="11" fillId="3" borderId="3" xfId="0" applyNumberFormat="1" applyFont="1" applyFill="1" applyBorder="1" applyAlignment="1">
      <alignment horizontal="center" vertical="center"/>
    </xf>
    <xf numFmtId="10" fontId="14" fillId="3" borderId="16" xfId="3" applyNumberFormat="1" applyFont="1" applyFill="1" applyBorder="1" applyAlignment="1" applyProtection="1">
      <alignment horizontal="center" vertical="center" wrapText="1"/>
    </xf>
    <xf numFmtId="169" fontId="5" fillId="5" borderId="3" xfId="2" applyNumberFormat="1" applyFont="1" applyFill="1" applyBorder="1" applyAlignment="1" applyProtection="1">
      <alignment vertical="center" wrapText="1"/>
    </xf>
    <xf numFmtId="0" fontId="5" fillId="5" borderId="3" xfId="0" applyFont="1" applyFill="1" applyBorder="1" applyAlignment="1">
      <alignment vertical="center" wrapText="1"/>
    </xf>
    <xf numFmtId="166" fontId="5" fillId="4" borderId="3" xfId="0" applyNumberFormat="1" applyFont="1" applyFill="1" applyBorder="1" applyAlignment="1">
      <alignment horizontal="center" vertical="center" wrapText="1"/>
    </xf>
    <xf numFmtId="166" fontId="0" fillId="2" borderId="0" xfId="0" applyNumberFormat="1" applyFill="1"/>
    <xf numFmtId="0" fontId="3" fillId="2" borderId="1" xfId="0" applyFont="1" applyFill="1" applyBorder="1" applyAlignment="1" applyProtection="1">
      <alignment horizontal="center" vertical="center" wrapText="1"/>
      <protection locked="0"/>
    </xf>
    <xf numFmtId="0" fontId="3" fillId="2" borderId="20" xfId="0" applyFont="1" applyFill="1" applyBorder="1" applyAlignment="1" applyProtection="1">
      <alignment horizontal="center" vertical="center" wrapText="1"/>
      <protection locked="0"/>
    </xf>
    <xf numFmtId="0" fontId="3" fillId="2" borderId="21" xfId="0" applyFont="1" applyFill="1" applyBorder="1" applyAlignment="1" applyProtection="1">
      <alignment horizontal="center" vertical="center" wrapText="1"/>
      <protection locked="0"/>
    </xf>
    <xf numFmtId="0" fontId="3" fillId="2" borderId="5" xfId="0" applyFont="1" applyFill="1" applyBorder="1" applyAlignment="1" applyProtection="1">
      <alignment vertical="center" wrapText="1"/>
      <protection locked="0"/>
    </xf>
    <xf numFmtId="166" fontId="5" fillId="2" borderId="1" xfId="0" applyNumberFormat="1" applyFont="1" applyFill="1" applyBorder="1" applyAlignment="1" applyProtection="1">
      <alignment horizontal="center" vertical="center" wrapText="1"/>
      <protection locked="0"/>
    </xf>
    <xf numFmtId="170" fontId="5" fillId="2" borderId="1" xfId="0" applyNumberFormat="1" applyFont="1" applyFill="1" applyBorder="1" applyAlignment="1" applyProtection="1">
      <alignment horizontal="center" vertical="center" wrapText="1"/>
      <protection locked="0"/>
    </xf>
    <xf numFmtId="171" fontId="5" fillId="3" borderId="1" xfId="0" applyNumberFormat="1" applyFont="1" applyFill="1" applyBorder="1" applyAlignment="1">
      <alignment horizontal="center" vertical="center"/>
    </xf>
    <xf numFmtId="171" fontId="5" fillId="3" borderId="6" xfId="0" applyNumberFormat="1" applyFont="1" applyFill="1" applyBorder="1" applyAlignment="1">
      <alignment horizontal="center" vertical="center"/>
    </xf>
    <xf numFmtId="172" fontId="0" fillId="2" borderId="0" xfId="0" applyNumberFormat="1" applyFill="1"/>
    <xf numFmtId="170" fontId="0" fillId="2" borderId="0" xfId="0" applyNumberFormat="1" applyFill="1"/>
    <xf numFmtId="173" fontId="0" fillId="2" borderId="0" xfId="0" applyNumberFormat="1" applyFill="1"/>
    <xf numFmtId="166" fontId="5" fillId="2" borderId="20" xfId="0" applyNumberFormat="1" applyFont="1" applyFill="1" applyBorder="1" applyAlignment="1" applyProtection="1">
      <alignment horizontal="center" vertical="center" wrapText="1"/>
      <protection locked="0"/>
    </xf>
    <xf numFmtId="171" fontId="5" fillId="3" borderId="20" xfId="0" applyNumberFormat="1" applyFont="1" applyFill="1" applyBorder="1" applyAlignment="1" applyProtection="1">
      <alignment horizontal="center" vertical="center"/>
      <protection locked="0"/>
    </xf>
    <xf numFmtId="171" fontId="5" fillId="3" borderId="21" xfId="0" applyNumberFormat="1" applyFont="1" applyFill="1" applyBorder="1" applyAlignment="1" applyProtection="1">
      <alignment horizontal="center" vertical="center"/>
      <protection locked="0"/>
    </xf>
    <xf numFmtId="0" fontId="3" fillId="2" borderId="22" xfId="0" applyFont="1" applyFill="1" applyBorder="1" applyAlignment="1" applyProtection="1">
      <alignment vertical="center" wrapText="1"/>
      <protection locked="0"/>
    </xf>
    <xf numFmtId="0" fontId="5" fillId="5" borderId="1" xfId="0" applyFont="1" applyFill="1" applyBorder="1" applyAlignment="1">
      <alignment vertical="center" wrapText="1"/>
    </xf>
    <xf numFmtId="0" fontId="5" fillId="5" borderId="23" xfId="0" applyFont="1" applyFill="1" applyBorder="1" applyAlignment="1">
      <alignment vertical="center" wrapText="1"/>
    </xf>
    <xf numFmtId="168" fontId="0" fillId="2" borderId="0" xfId="0" applyNumberFormat="1" applyFill="1"/>
    <xf numFmtId="0" fontId="3" fillId="2" borderId="24" xfId="0" applyFont="1" applyFill="1" applyBorder="1" applyAlignment="1" applyProtection="1">
      <alignment vertical="center" wrapText="1"/>
      <protection locked="0"/>
    </xf>
    <xf numFmtId="0" fontId="5" fillId="5" borderId="8" xfId="0" applyFont="1" applyFill="1" applyBorder="1" applyAlignment="1">
      <alignment vertical="center" wrapText="1"/>
    </xf>
    <xf numFmtId="0" fontId="5" fillId="5" borderId="25" xfId="0" applyFont="1" applyFill="1" applyBorder="1" applyAlignment="1">
      <alignment vertical="center" wrapText="1"/>
    </xf>
    <xf numFmtId="9" fontId="5" fillId="3" borderId="8" xfId="3" applyFont="1" applyFill="1" applyBorder="1" applyAlignment="1" applyProtection="1">
      <alignment horizontal="center" vertical="center" wrapText="1"/>
    </xf>
    <xf numFmtId="9" fontId="5" fillId="3" borderId="9" xfId="3" applyFont="1" applyFill="1" applyBorder="1" applyAlignment="1" applyProtection="1">
      <alignment horizontal="center" vertical="center" wrapText="1"/>
    </xf>
    <xf numFmtId="166" fontId="0" fillId="0" borderId="0" xfId="0" applyNumberFormat="1"/>
    <xf numFmtId="0" fontId="4" fillId="2" borderId="0" xfId="0" applyFont="1" applyFill="1"/>
    <xf numFmtId="0" fontId="4" fillId="2" borderId="26" xfId="0" applyFont="1" applyFill="1" applyBorder="1" applyAlignment="1">
      <alignment horizontal="center"/>
    </xf>
    <xf numFmtId="0" fontId="4" fillId="2" borderId="27" xfId="0" applyFont="1" applyFill="1" applyBorder="1" applyAlignment="1">
      <alignment horizontal="center"/>
    </xf>
    <xf numFmtId="175" fontId="0" fillId="2" borderId="27" xfId="0" quotePrefix="1" applyNumberFormat="1" applyFill="1" applyBorder="1" applyAlignment="1">
      <alignment horizontal="center"/>
    </xf>
    <xf numFmtId="0" fontId="0" fillId="2" borderId="27" xfId="0" applyFill="1" applyBorder="1" applyAlignment="1">
      <alignment horizontal="center"/>
    </xf>
    <xf numFmtId="0" fontId="0" fillId="2" borderId="0" xfId="0" applyFill="1" applyAlignment="1">
      <alignment horizontal="center"/>
    </xf>
    <xf numFmtId="0" fontId="0" fillId="2" borderId="1" xfId="0" applyFill="1" applyBorder="1"/>
    <xf numFmtId="3" fontId="0" fillId="2" borderId="27" xfId="0" applyNumberFormat="1" applyFill="1" applyBorder="1"/>
    <xf numFmtId="176" fontId="0" fillId="2" borderId="27" xfId="3" applyNumberFormat="1" applyFont="1" applyFill="1" applyBorder="1" applyAlignment="1">
      <alignment horizontal="center"/>
    </xf>
    <xf numFmtId="3" fontId="0" fillId="0" borderId="27" xfId="0" applyNumberFormat="1" applyBorder="1"/>
    <xf numFmtId="177" fontId="0" fillId="0" borderId="0" xfId="0" applyNumberFormat="1"/>
    <xf numFmtId="0" fontId="0" fillId="2" borderId="20" xfId="0" applyFill="1" applyBorder="1"/>
    <xf numFmtId="3" fontId="0" fillId="2" borderId="20" xfId="0" applyNumberFormat="1" applyFill="1" applyBorder="1"/>
    <xf numFmtId="176" fontId="0" fillId="2" borderId="20" xfId="0" applyNumberFormat="1" applyFill="1" applyBorder="1" applyAlignment="1">
      <alignment horizontal="center"/>
    </xf>
    <xf numFmtId="172" fontId="0" fillId="0" borderId="20" xfId="0" applyNumberFormat="1" applyBorder="1"/>
    <xf numFmtId="176" fontId="0" fillId="0" borderId="20" xfId="0" applyNumberFormat="1" applyBorder="1"/>
    <xf numFmtId="0" fontId="5" fillId="0" borderId="1" xfId="0" applyFont="1" applyBorder="1" applyAlignment="1" applyProtection="1">
      <alignment vertical="center" wrapText="1"/>
      <protection locked="0"/>
    </xf>
    <xf numFmtId="164" fontId="10" fillId="0" borderId="1" xfId="1" applyNumberFormat="1" applyFont="1" applyBorder="1" applyAlignment="1" applyProtection="1">
      <alignment horizontal="center"/>
      <protection locked="0"/>
    </xf>
    <xf numFmtId="0" fontId="10" fillId="5" borderId="1" xfId="0" applyFont="1" applyFill="1" applyBorder="1" applyAlignment="1">
      <alignment horizontal="center"/>
    </xf>
    <xf numFmtId="164" fontId="3" fillId="0" borderId="1" xfId="0" applyNumberFormat="1" applyFont="1" applyBorder="1" applyAlignment="1">
      <alignment horizontal="center"/>
    </xf>
    <xf numFmtId="43" fontId="0" fillId="0" borderId="0" xfId="2" applyFont="1"/>
    <xf numFmtId="43" fontId="0" fillId="0" borderId="0" xfId="0" applyNumberFormat="1"/>
    <xf numFmtId="178" fontId="0" fillId="0" borderId="0" xfId="0" applyNumberFormat="1"/>
    <xf numFmtId="0" fontId="4" fillId="0" borderId="0" xfId="0" applyFont="1"/>
    <xf numFmtId="0" fontId="0" fillId="0" borderId="0" xfId="0" applyAlignment="1">
      <alignment vertical="center"/>
    </xf>
    <xf numFmtId="0" fontId="0" fillId="2" borderId="20" xfId="0" applyFill="1" applyBorder="1" applyAlignment="1">
      <alignment horizontal="center" vertical="center"/>
    </xf>
    <xf numFmtId="0" fontId="0" fillId="2" borderId="20" xfId="0" applyFill="1" applyBorder="1" applyAlignment="1">
      <alignment horizontal="center"/>
    </xf>
    <xf numFmtId="175" fontId="0" fillId="2" borderId="27" xfId="0" quotePrefix="1" applyNumberFormat="1" applyFill="1" applyBorder="1" applyAlignment="1">
      <alignment horizontal="center" vertical="center"/>
    </xf>
    <xf numFmtId="0" fontId="4" fillId="0" borderId="1" xfId="0" applyFont="1" applyBorder="1"/>
    <xf numFmtId="0" fontId="0" fillId="0" borderId="27" xfId="0" applyBorder="1" applyAlignment="1">
      <alignment vertical="center"/>
    </xf>
    <xf numFmtId="0" fontId="0" fillId="0" borderId="27" xfId="0" applyBorder="1"/>
    <xf numFmtId="0" fontId="0" fillId="0" borderId="1" xfId="0" applyBorder="1"/>
    <xf numFmtId="0" fontId="0" fillId="0" borderId="1" xfId="0" applyBorder="1" applyAlignment="1">
      <alignment vertical="center"/>
    </xf>
    <xf numFmtId="0" fontId="0" fillId="0" borderId="27" xfId="0" applyBorder="1" applyAlignment="1">
      <alignment horizontal="left" vertical="center" wrapText="1"/>
    </xf>
    <xf numFmtId="0" fontId="0" fillId="0" borderId="27" xfId="0" applyBorder="1" applyAlignment="1">
      <alignment horizontal="center" vertical="center"/>
    </xf>
    <xf numFmtId="3" fontId="0" fillId="0" borderId="27" xfId="0" applyNumberFormat="1" applyBorder="1" applyAlignment="1">
      <alignment vertical="center"/>
    </xf>
    <xf numFmtId="172" fontId="0" fillId="0" borderId="27" xfId="0" applyNumberFormat="1" applyBorder="1" applyAlignment="1">
      <alignment vertical="center"/>
    </xf>
    <xf numFmtId="176" fontId="0" fillId="0" borderId="1" xfId="3" applyNumberFormat="1" applyFont="1" applyBorder="1" applyAlignment="1">
      <alignment horizontal="center" vertical="center"/>
    </xf>
    <xf numFmtId="0" fontId="0" fillId="0" borderId="1" xfId="0" applyBorder="1" applyAlignment="1">
      <alignment horizontal="center" vertical="center"/>
    </xf>
    <xf numFmtId="3" fontId="0" fillId="0" borderId="1" xfId="0" applyNumberFormat="1" applyBorder="1" applyAlignment="1">
      <alignment vertical="center"/>
    </xf>
    <xf numFmtId="3" fontId="0" fillId="0" borderId="1" xfId="0" applyNumberFormat="1" applyBorder="1"/>
    <xf numFmtId="172" fontId="0" fillId="0" borderId="1" xfId="0" applyNumberFormat="1" applyBorder="1"/>
    <xf numFmtId="176" fontId="0" fillId="0" borderId="1" xfId="3" applyNumberFormat="1" applyFont="1" applyBorder="1" applyAlignment="1">
      <alignment horizontal="center"/>
    </xf>
    <xf numFmtId="0" fontId="0" fillId="0" borderId="1" xfId="0" applyBorder="1" applyAlignment="1">
      <alignment vertical="center" wrapText="1"/>
    </xf>
    <xf numFmtId="172" fontId="0" fillId="0" borderId="1" xfId="0" applyNumberFormat="1" applyBorder="1" applyAlignment="1">
      <alignment vertical="center"/>
    </xf>
    <xf numFmtId="179" fontId="0" fillId="0" borderId="1" xfId="0" applyNumberFormat="1" applyBorder="1"/>
    <xf numFmtId="176" fontId="0" fillId="0" borderId="1" xfId="0" applyNumberFormat="1" applyBorder="1"/>
    <xf numFmtId="3" fontId="0" fillId="0" borderId="0" xfId="0" applyNumberFormat="1"/>
    <xf numFmtId="0" fontId="18" fillId="2" borderId="0" xfId="0" applyFont="1" applyFill="1"/>
    <xf numFmtId="0" fontId="18" fillId="0" borderId="0" xfId="0" applyFont="1"/>
    <xf numFmtId="0" fontId="19" fillId="2" borderId="0" xfId="0" applyFont="1" applyFill="1"/>
    <xf numFmtId="0" fontId="18" fillId="0" borderId="28" xfId="0" applyFont="1" applyBorder="1"/>
    <xf numFmtId="0" fontId="18" fillId="0" borderId="2" xfId="0" applyFont="1" applyBorder="1"/>
    <xf numFmtId="0" fontId="18" fillId="0" borderId="11" xfId="0" applyFont="1" applyBorder="1"/>
    <xf numFmtId="0" fontId="18" fillId="2" borderId="29" xfId="0" applyFont="1" applyFill="1" applyBorder="1"/>
    <xf numFmtId="0" fontId="18" fillId="2" borderId="30" xfId="0" applyFont="1" applyFill="1" applyBorder="1" applyAlignment="1">
      <alignment horizontal="center"/>
    </xf>
    <xf numFmtId="0" fontId="18" fillId="2" borderId="31" xfId="0" applyFont="1" applyFill="1" applyBorder="1" applyAlignment="1">
      <alignment horizontal="center"/>
    </xf>
    <xf numFmtId="0" fontId="18" fillId="2" borderId="0" xfId="0" applyFont="1" applyFill="1" applyAlignment="1">
      <alignment horizontal="center"/>
    </xf>
    <xf numFmtId="0" fontId="18" fillId="0" borderId="32" xfId="0" applyFont="1" applyBorder="1"/>
    <xf numFmtId="0" fontId="18" fillId="0" borderId="33" xfId="0" applyFont="1" applyBorder="1"/>
    <xf numFmtId="0" fontId="19" fillId="2" borderId="34" xfId="0" applyFont="1" applyFill="1" applyBorder="1" applyAlignment="1">
      <alignment horizontal="center"/>
    </xf>
    <xf numFmtId="175" fontId="18" fillId="2" borderId="27" xfId="0" quotePrefix="1" applyNumberFormat="1" applyFont="1" applyFill="1" applyBorder="1" applyAlignment="1">
      <alignment horizontal="center"/>
    </xf>
    <xf numFmtId="175" fontId="18" fillId="2" borderId="35" xfId="0" quotePrefix="1" applyNumberFormat="1" applyFont="1" applyFill="1" applyBorder="1" applyAlignment="1">
      <alignment horizontal="center"/>
    </xf>
    <xf numFmtId="175" fontId="18" fillId="2" borderId="0" xfId="0" quotePrefix="1" applyNumberFormat="1" applyFont="1" applyFill="1" applyAlignment="1">
      <alignment horizontal="center"/>
    </xf>
    <xf numFmtId="0" fontId="18" fillId="0" borderId="0" xfId="0" applyFont="1" applyAlignment="1">
      <alignment horizontal="center"/>
    </xf>
    <xf numFmtId="165" fontId="18" fillId="0" borderId="0" xfId="0" applyNumberFormat="1" applyFont="1"/>
    <xf numFmtId="0" fontId="18" fillId="0" borderId="5" xfId="0" applyFont="1" applyBorder="1"/>
    <xf numFmtId="3" fontId="18" fillId="0" borderId="27" xfId="0" applyNumberFormat="1" applyFont="1" applyBorder="1"/>
    <xf numFmtId="176" fontId="18" fillId="0" borderId="27" xfId="3" applyNumberFormat="1" applyFont="1" applyBorder="1" applyAlignment="1">
      <alignment horizontal="center"/>
    </xf>
    <xf numFmtId="176" fontId="18" fillId="0" borderId="27" xfId="0" applyNumberFormat="1" applyFont="1" applyBorder="1" applyAlignment="1">
      <alignment horizontal="center"/>
    </xf>
    <xf numFmtId="176" fontId="18" fillId="0" borderId="35" xfId="0" applyNumberFormat="1" applyFont="1" applyBorder="1" applyAlignment="1">
      <alignment horizontal="center"/>
    </xf>
    <xf numFmtId="176" fontId="18" fillId="2" borderId="0" xfId="0" applyNumberFormat="1" applyFont="1" applyFill="1" applyAlignment="1">
      <alignment horizontal="center"/>
    </xf>
    <xf numFmtId="3" fontId="18" fillId="0" borderId="0" xfId="0" applyNumberFormat="1" applyFont="1"/>
    <xf numFmtId="176" fontId="18" fillId="0" borderId="0" xfId="3" applyNumberFormat="1" applyFont="1" applyBorder="1" applyAlignment="1">
      <alignment horizontal="center"/>
    </xf>
    <xf numFmtId="176" fontId="18" fillId="0" borderId="33" xfId="3" applyNumberFormat="1" applyFont="1" applyBorder="1" applyAlignment="1">
      <alignment horizontal="center"/>
    </xf>
    <xf numFmtId="176" fontId="18" fillId="0" borderId="0" xfId="3" applyNumberFormat="1" applyFont="1" applyAlignment="1">
      <alignment horizontal="center"/>
    </xf>
    <xf numFmtId="3" fontId="18" fillId="0" borderId="1" xfId="0" applyNumberFormat="1" applyFont="1" applyBorder="1"/>
    <xf numFmtId="176" fontId="18" fillId="0" borderId="1" xfId="0" applyNumberFormat="1" applyFont="1" applyBorder="1" applyAlignment="1">
      <alignment horizontal="center"/>
    </xf>
    <xf numFmtId="176" fontId="18" fillId="0" borderId="6" xfId="0" applyNumberFormat="1" applyFont="1" applyBorder="1" applyAlignment="1">
      <alignment horizontal="center"/>
    </xf>
    <xf numFmtId="0" fontId="18" fillId="6" borderId="5" xfId="0" applyFont="1" applyFill="1" applyBorder="1"/>
    <xf numFmtId="3" fontId="18" fillId="6" borderId="1" xfId="0" applyNumberFormat="1" applyFont="1" applyFill="1" applyBorder="1"/>
    <xf numFmtId="176" fontId="18" fillId="6" borderId="1" xfId="0" applyNumberFormat="1" applyFont="1" applyFill="1" applyBorder="1" applyAlignment="1">
      <alignment horizontal="center"/>
    </xf>
    <xf numFmtId="176" fontId="18" fillId="6" borderId="6" xfId="0" applyNumberFormat="1" applyFont="1" applyFill="1" applyBorder="1" applyAlignment="1">
      <alignment horizontal="center"/>
    </xf>
    <xf numFmtId="176" fontId="18" fillId="6" borderId="27" xfId="3" applyNumberFormat="1" applyFont="1" applyFill="1" applyBorder="1" applyAlignment="1">
      <alignment horizontal="center"/>
    </xf>
    <xf numFmtId="0" fontId="18" fillId="0" borderId="7" xfId="0" applyFont="1" applyBorder="1"/>
    <xf numFmtId="3" fontId="18" fillId="0" borderId="8" xfId="0" applyNumberFormat="1" applyFont="1" applyBorder="1"/>
    <xf numFmtId="176" fontId="18" fillId="0" borderId="8" xfId="0" applyNumberFormat="1" applyFont="1" applyBorder="1" applyAlignment="1">
      <alignment horizontal="center"/>
    </xf>
    <xf numFmtId="176" fontId="18" fillId="0" borderId="9" xfId="0" applyNumberFormat="1" applyFont="1" applyBorder="1" applyAlignment="1">
      <alignment horizontal="center"/>
    </xf>
    <xf numFmtId="3" fontId="18" fillId="0" borderId="32" xfId="0" applyNumberFormat="1" applyFont="1" applyBorder="1"/>
    <xf numFmtId="0" fontId="18" fillId="0" borderId="34" xfId="0" applyFont="1" applyBorder="1"/>
    <xf numFmtId="0" fontId="18" fillId="0" borderId="27" xfId="0" applyFont="1" applyBorder="1"/>
    <xf numFmtId="0" fontId="18" fillId="0" borderId="35" xfId="0" applyFont="1" applyBorder="1"/>
    <xf numFmtId="0" fontId="18" fillId="0" borderId="1" xfId="0" applyFont="1" applyBorder="1"/>
    <xf numFmtId="0" fontId="18" fillId="0" borderId="6" xfId="0" applyFont="1" applyBorder="1"/>
    <xf numFmtId="0" fontId="18" fillId="0" borderId="8" xfId="0" applyFont="1" applyBorder="1"/>
    <xf numFmtId="0" fontId="18" fillId="0" borderId="9" xfId="0" applyFont="1" applyBorder="1"/>
    <xf numFmtId="3" fontId="18" fillId="2" borderId="0" xfId="0" applyNumberFormat="1" applyFont="1" applyFill="1"/>
    <xf numFmtId="0" fontId="18" fillId="0" borderId="36" xfId="0" applyFont="1" applyBorder="1"/>
    <xf numFmtId="0" fontId="18" fillId="0" borderId="37" xfId="0" applyFont="1" applyBorder="1"/>
    <xf numFmtId="0" fontId="18" fillId="0" borderId="38" xfId="0" applyFont="1" applyBorder="1"/>
    <xf numFmtId="0" fontId="19" fillId="2" borderId="29" xfId="0" applyFont="1" applyFill="1" applyBorder="1" applyAlignment="1">
      <alignment horizontal="center"/>
    </xf>
    <xf numFmtId="0" fontId="19" fillId="2" borderId="39" xfId="0" applyFont="1" applyFill="1" applyBorder="1" applyAlignment="1">
      <alignment horizontal="center"/>
    </xf>
    <xf numFmtId="164" fontId="19" fillId="2" borderId="30" xfId="0" applyNumberFormat="1" applyFont="1" applyFill="1" applyBorder="1" applyAlignment="1">
      <alignment horizontal="center"/>
    </xf>
    <xf numFmtId="0" fontId="19" fillId="2" borderId="31" xfId="0" applyFont="1" applyFill="1" applyBorder="1" applyAlignment="1">
      <alignment horizontal="center"/>
    </xf>
    <xf numFmtId="175" fontId="19" fillId="2" borderId="40" xfId="0" applyNumberFormat="1" applyFont="1" applyFill="1" applyBorder="1" applyAlignment="1">
      <alignment horizontal="center"/>
    </xf>
    <xf numFmtId="164" fontId="19" fillId="2" borderId="27" xfId="0" applyNumberFormat="1" applyFont="1" applyFill="1" applyBorder="1" applyAlignment="1">
      <alignment horizontal="center"/>
    </xf>
    <xf numFmtId="175" fontId="19" fillId="2" borderId="35" xfId="0" applyNumberFormat="1" applyFont="1" applyFill="1" applyBorder="1" applyAlignment="1">
      <alignment horizontal="center"/>
    </xf>
    <xf numFmtId="0" fontId="18" fillId="2" borderId="1" xfId="0" applyFont="1" applyFill="1" applyBorder="1"/>
    <xf numFmtId="164" fontId="18" fillId="2" borderId="1" xfId="0" applyNumberFormat="1" applyFont="1" applyFill="1" applyBorder="1"/>
    <xf numFmtId="164" fontId="18" fillId="2" borderId="6" xfId="0" applyNumberFormat="1" applyFont="1" applyFill="1" applyBorder="1"/>
    <xf numFmtId="165" fontId="18" fillId="0" borderId="0" xfId="2" applyNumberFormat="1" applyFont="1"/>
    <xf numFmtId="176" fontId="18" fillId="2" borderId="8" xfId="3" applyNumberFormat="1" applyFont="1" applyFill="1" applyBorder="1" applyAlignment="1">
      <alignment horizontal="center"/>
    </xf>
    <xf numFmtId="176" fontId="18" fillId="2" borderId="9" xfId="3" applyNumberFormat="1" applyFont="1" applyFill="1" applyBorder="1" applyAlignment="1">
      <alignment horizontal="center"/>
    </xf>
    <xf numFmtId="177" fontId="18" fillId="2" borderId="0" xfId="0" applyNumberFormat="1" applyFont="1" applyFill="1"/>
    <xf numFmtId="180" fontId="18" fillId="2" borderId="0" xfId="0" applyNumberFormat="1" applyFont="1" applyFill="1"/>
    <xf numFmtId="176" fontId="0" fillId="2" borderId="8" xfId="3" applyNumberFormat="1" applyFont="1" applyFill="1" applyBorder="1" applyAlignment="1">
      <alignment horizontal="center"/>
    </xf>
    <xf numFmtId="176" fontId="0" fillId="2" borderId="9" xfId="3" applyNumberFormat="1" applyFont="1" applyFill="1" applyBorder="1" applyAlignment="1">
      <alignment horizontal="center"/>
    </xf>
    <xf numFmtId="177" fontId="18" fillId="2" borderId="1" xfId="0" applyNumberFormat="1" applyFont="1" applyFill="1" applyBorder="1"/>
    <xf numFmtId="177" fontId="18" fillId="2" borderId="6" xfId="0" applyNumberFormat="1" applyFont="1" applyFill="1" applyBorder="1"/>
    <xf numFmtId="176" fontId="18" fillId="2" borderId="8" xfId="3" applyNumberFormat="1" applyFont="1" applyFill="1" applyBorder="1"/>
    <xf numFmtId="176" fontId="18" fillId="2" borderId="9" xfId="3" applyNumberFormat="1" applyFont="1" applyFill="1" applyBorder="1"/>
    <xf numFmtId="180" fontId="0" fillId="2" borderId="0" xfId="0" applyNumberFormat="1" applyFill="1"/>
    <xf numFmtId="177" fontId="18" fillId="0" borderId="0" xfId="0" applyNumberFormat="1" applyFont="1"/>
    <xf numFmtId="180" fontId="18" fillId="2" borderId="6" xfId="0" applyNumberFormat="1" applyFont="1" applyFill="1" applyBorder="1"/>
    <xf numFmtId="181" fontId="18" fillId="0" borderId="0" xfId="0" applyNumberFormat="1" applyFont="1"/>
    <xf numFmtId="180" fontId="18" fillId="0" borderId="0" xfId="0" applyNumberFormat="1" applyFont="1"/>
    <xf numFmtId="172" fontId="18" fillId="0" borderId="0" xfId="0" applyNumberFormat="1" applyFont="1"/>
    <xf numFmtId="0" fontId="4" fillId="2" borderId="42" xfId="0" applyFont="1" applyFill="1" applyBorder="1" applyAlignment="1">
      <alignment horizontal="center"/>
    </xf>
    <xf numFmtId="0" fontId="4" fillId="2" borderId="43" xfId="0" applyFont="1" applyFill="1" applyBorder="1" applyAlignment="1">
      <alignment horizontal="center"/>
    </xf>
    <xf numFmtId="0" fontId="0" fillId="0" borderId="43" xfId="0" applyBorder="1"/>
    <xf numFmtId="0" fontId="0" fillId="2" borderId="43" xfId="0" applyFill="1" applyBorder="1"/>
    <xf numFmtId="0" fontId="0" fillId="2" borderId="44" xfId="0" applyFill="1" applyBorder="1"/>
    <xf numFmtId="0" fontId="4" fillId="2" borderId="41" xfId="0" applyFont="1" applyFill="1" applyBorder="1" applyAlignment="1">
      <alignment horizontal="center"/>
    </xf>
    <xf numFmtId="0" fontId="4" fillId="2" borderId="20" xfId="0" applyFont="1" applyFill="1" applyBorder="1" applyAlignment="1">
      <alignment horizontal="center"/>
    </xf>
    <xf numFmtId="0" fontId="4" fillId="2" borderId="0" xfId="0" applyFont="1" applyFill="1" applyAlignment="1">
      <alignment horizontal="center"/>
    </xf>
    <xf numFmtId="0" fontId="4" fillId="2" borderId="45" xfId="0" applyFont="1" applyFill="1" applyBorder="1" applyAlignment="1">
      <alignment horizontal="center"/>
    </xf>
    <xf numFmtId="0" fontId="0" fillId="2" borderId="40" xfId="0" applyFill="1" applyBorder="1"/>
    <xf numFmtId="0" fontId="0" fillId="2" borderId="46" xfId="0" applyFill="1" applyBorder="1"/>
    <xf numFmtId="0" fontId="4" fillId="2" borderId="34"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45" xfId="0" applyFont="1" applyFill="1" applyBorder="1" applyAlignment="1">
      <alignment horizontal="center" vertical="center"/>
    </xf>
    <xf numFmtId="175" fontId="4" fillId="2" borderId="1" xfId="0" applyNumberFormat="1" applyFont="1" applyFill="1" applyBorder="1" applyAlignment="1">
      <alignment horizontal="center" vertical="center"/>
    </xf>
    <xf numFmtId="175" fontId="4" fillId="2" borderId="40" xfId="0" applyNumberFormat="1" applyFont="1" applyFill="1" applyBorder="1" applyAlignment="1">
      <alignment horizontal="center" wrapText="1"/>
    </xf>
    <xf numFmtId="175" fontId="4" fillId="2" borderId="27" xfId="0" applyNumberFormat="1" applyFont="1" applyFill="1" applyBorder="1" applyAlignment="1">
      <alignment horizontal="center" vertical="center" wrapText="1"/>
    </xf>
    <xf numFmtId="175" fontId="4" fillId="2" borderId="27" xfId="0" applyNumberFormat="1" applyFont="1" applyFill="1" applyBorder="1" applyAlignment="1">
      <alignment horizontal="center" wrapText="1"/>
    </xf>
    <xf numFmtId="175" fontId="4" fillId="2" borderId="27" xfId="0" applyNumberFormat="1" applyFont="1" applyFill="1" applyBorder="1" applyAlignment="1">
      <alignment horizontal="center" vertical="center"/>
    </xf>
    <xf numFmtId="175" fontId="4" fillId="2" borderId="49" xfId="0" applyNumberFormat="1" applyFont="1" applyFill="1" applyBorder="1" applyAlignment="1">
      <alignment horizontal="center" vertical="center"/>
    </xf>
    <xf numFmtId="0" fontId="0" fillId="0" borderId="5" xfId="0" applyBorder="1"/>
    <xf numFmtId="4" fontId="0" fillId="0" borderId="1" xfId="0" applyNumberFormat="1" applyBorder="1" applyAlignment="1">
      <alignment horizontal="center"/>
    </xf>
    <xf numFmtId="177" fontId="0" fillId="0" borderId="1" xfId="0" applyNumberFormat="1" applyBorder="1"/>
    <xf numFmtId="164" fontId="0" fillId="0" borderId="1" xfId="0" applyNumberFormat="1" applyBorder="1"/>
    <xf numFmtId="177" fontId="0" fillId="0" borderId="1" xfId="0" applyNumberFormat="1" applyBorder="1" applyAlignment="1">
      <alignment horizontal="center"/>
    </xf>
    <xf numFmtId="164" fontId="0" fillId="0" borderId="6" xfId="0" applyNumberFormat="1" applyBorder="1"/>
    <xf numFmtId="177" fontId="0" fillId="2" borderId="0" xfId="0" applyNumberFormat="1" applyFill="1"/>
    <xf numFmtId="0" fontId="0" fillId="0" borderId="50" xfId="0" applyBorder="1"/>
    <xf numFmtId="4" fontId="0" fillId="0" borderId="20" xfId="0" applyNumberFormat="1" applyBorder="1" applyAlignment="1">
      <alignment horizontal="center"/>
    </xf>
    <xf numFmtId="177" fontId="0" fillId="0" borderId="20" xfId="0" applyNumberFormat="1" applyBorder="1"/>
    <xf numFmtId="177" fontId="0" fillId="0" borderId="20" xfId="0" applyNumberFormat="1" applyBorder="1" applyAlignment="1">
      <alignment horizontal="center"/>
    </xf>
    <xf numFmtId="164" fontId="0" fillId="0" borderId="21" xfId="0" applyNumberFormat="1" applyBorder="1"/>
    <xf numFmtId="0" fontId="4" fillId="2" borderId="22" xfId="0" applyFont="1" applyFill="1" applyBorder="1" applyAlignment="1">
      <alignment horizontal="center"/>
    </xf>
    <xf numFmtId="0" fontId="4" fillId="2" borderId="51" xfId="0" applyFont="1" applyFill="1" applyBorder="1" applyAlignment="1">
      <alignment horizontal="center"/>
    </xf>
    <xf numFmtId="0" fontId="0" fillId="0" borderId="51" xfId="0" applyBorder="1"/>
    <xf numFmtId="0" fontId="0" fillId="2" borderId="51" xfId="0" applyFill="1" applyBorder="1"/>
    <xf numFmtId="0" fontId="0" fillId="2" borderId="52" xfId="0" applyFill="1" applyBorder="1"/>
    <xf numFmtId="182" fontId="0" fillId="0" borderId="1" xfId="0" applyNumberFormat="1" applyBorder="1"/>
    <xf numFmtId="0" fontId="0" fillId="0" borderId="53" xfId="0" applyBorder="1"/>
    <xf numFmtId="3" fontId="0" fillId="0" borderId="37" xfId="0" applyNumberFormat="1" applyBorder="1"/>
    <xf numFmtId="4" fontId="0" fillId="0" borderId="37" xfId="0" applyNumberFormat="1" applyBorder="1"/>
    <xf numFmtId="0" fontId="0" fillId="0" borderId="37" xfId="0" applyBorder="1"/>
    <xf numFmtId="177" fontId="0" fillId="0" borderId="37" xfId="0" applyNumberFormat="1" applyBorder="1"/>
    <xf numFmtId="164" fontId="0" fillId="0" borderId="37" xfId="0" applyNumberFormat="1" applyBorder="1"/>
    <xf numFmtId="181" fontId="0" fillId="0" borderId="54" xfId="0" applyNumberFormat="1" applyBorder="1" applyAlignment="1">
      <alignment horizontal="center"/>
    </xf>
    <xf numFmtId="177" fontId="0" fillId="0" borderId="54" xfId="0" applyNumberFormat="1" applyBorder="1" applyAlignment="1">
      <alignment horizontal="center"/>
    </xf>
    <xf numFmtId="164" fontId="0" fillId="0" borderId="55" xfId="0" applyNumberFormat="1" applyBorder="1"/>
    <xf numFmtId="181" fontId="0" fillId="2" borderId="0" xfId="0" applyNumberFormat="1" applyFill="1" applyAlignment="1">
      <alignment horizontal="center"/>
    </xf>
    <xf numFmtId="0" fontId="4" fillId="2" borderId="28" xfId="0" applyFont="1" applyFill="1" applyBorder="1" applyAlignment="1">
      <alignment horizontal="center"/>
    </xf>
    <xf numFmtId="0" fontId="4" fillId="2" borderId="30" xfId="0" applyFont="1" applyFill="1" applyBorder="1" applyAlignment="1">
      <alignment horizontal="center"/>
    </xf>
    <xf numFmtId="0" fontId="4" fillId="2" borderId="56" xfId="0" applyFont="1" applyFill="1" applyBorder="1" applyAlignment="1">
      <alignment horizontal="center"/>
    </xf>
    <xf numFmtId="0" fontId="4" fillId="2" borderId="44" xfId="0" applyFont="1" applyFill="1" applyBorder="1" applyAlignment="1">
      <alignment horizontal="center"/>
    </xf>
    <xf numFmtId="0" fontId="4" fillId="2" borderId="57" xfId="0" applyFont="1" applyFill="1" applyBorder="1" applyAlignment="1">
      <alignment horizontal="center"/>
    </xf>
    <xf numFmtId="175" fontId="4" fillId="2" borderId="27" xfId="0" applyNumberFormat="1" applyFont="1" applyFill="1" applyBorder="1" applyAlignment="1">
      <alignment horizontal="center"/>
    </xf>
    <xf numFmtId="175" fontId="4" fillId="2" borderId="35" xfId="0" applyNumberFormat="1" applyFont="1" applyFill="1" applyBorder="1" applyAlignment="1">
      <alignment horizontal="center" wrapText="1"/>
    </xf>
    <xf numFmtId="0" fontId="0" fillId="2" borderId="34" xfId="0" applyFill="1" applyBorder="1"/>
    <xf numFmtId="164" fontId="0" fillId="2" borderId="6" xfId="0" applyNumberFormat="1" applyFill="1" applyBorder="1"/>
    <xf numFmtId="0" fontId="0" fillId="2" borderId="5" xfId="0" applyFill="1" applyBorder="1"/>
    <xf numFmtId="0" fontId="0" fillId="2" borderId="6" xfId="0" applyFill="1" applyBorder="1"/>
    <xf numFmtId="0" fontId="0" fillId="2" borderId="7" xfId="0" applyFill="1" applyBorder="1"/>
    <xf numFmtId="164" fontId="0" fillId="2" borderId="8" xfId="0" applyNumberFormat="1" applyFill="1" applyBorder="1"/>
    <xf numFmtId="0" fontId="0" fillId="2" borderId="8" xfId="0" applyFill="1" applyBorder="1"/>
    <xf numFmtId="176" fontId="0" fillId="2" borderId="0" xfId="3" applyNumberFormat="1" applyFont="1" applyFill="1" applyAlignment="1">
      <alignment horizontal="center"/>
    </xf>
    <xf numFmtId="164" fontId="0" fillId="2" borderId="27" xfId="0" applyNumberFormat="1" applyFill="1" applyBorder="1"/>
    <xf numFmtId="0" fontId="0" fillId="2" borderId="50" xfId="0" applyFill="1" applyBorder="1"/>
    <xf numFmtId="164" fontId="0" fillId="2" borderId="20" xfId="0" applyNumberFormat="1" applyFill="1" applyBorder="1"/>
    <xf numFmtId="3" fontId="0" fillId="2" borderId="0" xfId="0" applyNumberFormat="1" applyFill="1"/>
    <xf numFmtId="164" fontId="0" fillId="0" borderId="0" xfId="0" applyNumberFormat="1"/>
    <xf numFmtId="0" fontId="4" fillId="0" borderId="17" xfId="0" applyFont="1" applyBorder="1" applyAlignment="1">
      <alignment horizontal="center"/>
    </xf>
    <xf numFmtId="0" fontId="4" fillId="0" borderId="50" xfId="0" applyFont="1" applyBorder="1"/>
    <xf numFmtId="0" fontId="0" fillId="0" borderId="20" xfId="0" applyBorder="1" applyAlignment="1">
      <alignment horizontal="center"/>
    </xf>
    <xf numFmtId="164" fontId="0" fillId="0" borderId="20" xfId="0" applyNumberFormat="1" applyBorder="1"/>
    <xf numFmtId="0" fontId="0" fillId="0" borderId="21" xfId="0" applyBorder="1" applyAlignment="1">
      <alignment horizontal="center"/>
    </xf>
    <xf numFmtId="0" fontId="4" fillId="0" borderId="41" xfId="0" applyFont="1" applyBorder="1" applyAlignment="1">
      <alignment horizontal="center"/>
    </xf>
    <xf numFmtId="0" fontId="0" fillId="0" borderId="47" xfId="0" applyBorder="1" applyAlignment="1">
      <alignment horizontal="center"/>
    </xf>
    <xf numFmtId="4" fontId="0" fillId="0" borderId="47" xfId="0" applyNumberFormat="1" applyBorder="1" applyAlignment="1">
      <alignment horizontal="center"/>
    </xf>
    <xf numFmtId="3" fontId="0" fillId="0" borderId="20" xfId="0" applyNumberFormat="1" applyBorder="1"/>
    <xf numFmtId="164" fontId="0" fillId="0" borderId="26" xfId="0" applyNumberFormat="1" applyBorder="1"/>
    <xf numFmtId="0" fontId="0" fillId="0" borderId="27" xfId="0" applyBorder="1" applyAlignment="1">
      <alignment horizontal="center"/>
    </xf>
    <xf numFmtId="164" fontId="0" fillId="0" borderId="47" xfId="0" applyNumberFormat="1" applyBorder="1"/>
    <xf numFmtId="0" fontId="0" fillId="0" borderId="48" xfId="0" applyBorder="1" applyAlignment="1">
      <alignment horizontal="center"/>
    </xf>
    <xf numFmtId="0" fontId="4" fillId="2" borderId="50" xfId="0" applyFont="1" applyFill="1" applyBorder="1"/>
    <xf numFmtId="0" fontId="0" fillId="7" borderId="1" xfId="0" applyFill="1" applyBorder="1" applyAlignment="1">
      <alignment horizontal="center"/>
    </xf>
    <xf numFmtId="0" fontId="0" fillId="2" borderId="41" xfId="0" applyFill="1" applyBorder="1"/>
    <xf numFmtId="0" fontId="0" fillId="2" borderId="34" xfId="0" applyFill="1" applyBorder="1" applyAlignment="1">
      <alignment horizontal="right"/>
    </xf>
    <xf numFmtId="177" fontId="0" fillId="0" borderId="6" xfId="0" applyNumberFormat="1" applyBorder="1"/>
    <xf numFmtId="180" fontId="0" fillId="0" borderId="1" xfId="0" applyNumberFormat="1" applyBorder="1"/>
    <xf numFmtId="180" fontId="0" fillId="0" borderId="6" xfId="0" applyNumberFormat="1" applyBorder="1"/>
    <xf numFmtId="0" fontId="0" fillId="0" borderId="34" xfId="0" applyBorder="1" applyAlignment="1">
      <alignment horizontal="right"/>
    </xf>
    <xf numFmtId="165" fontId="0" fillId="0" borderId="0" xfId="2" applyNumberFormat="1" applyFont="1"/>
    <xf numFmtId="0" fontId="4" fillId="2" borderId="22" xfId="0" applyFont="1" applyFill="1" applyBorder="1"/>
    <xf numFmtId="4" fontId="0" fillId="2" borderId="51" xfId="0" applyNumberFormat="1" applyFill="1" applyBorder="1" applyAlignment="1">
      <alignment horizontal="center"/>
    </xf>
    <xf numFmtId="3" fontId="0" fillId="0" borderId="51" xfId="0" applyNumberFormat="1" applyBorder="1"/>
    <xf numFmtId="164" fontId="0" fillId="0" borderId="51" xfId="0" applyNumberFormat="1" applyBorder="1"/>
    <xf numFmtId="164" fontId="0" fillId="0" borderId="52" xfId="0" applyNumberFormat="1" applyBorder="1"/>
    <xf numFmtId="3" fontId="0" fillId="0" borderId="35" xfId="0" applyNumberFormat="1" applyBorder="1"/>
    <xf numFmtId="2" fontId="0" fillId="0" borderId="0" xfId="0" applyNumberFormat="1" applyAlignment="1">
      <alignment horizontal="center"/>
    </xf>
    <xf numFmtId="3" fontId="0" fillId="0" borderId="6" xfId="0" applyNumberFormat="1" applyBorder="1"/>
    <xf numFmtId="0" fontId="0" fillId="2" borderId="53" xfId="0" applyFill="1" applyBorder="1" applyAlignment="1">
      <alignment horizontal="right"/>
    </xf>
    <xf numFmtId="0" fontId="0" fillId="0" borderId="8" xfId="0" applyBorder="1"/>
    <xf numFmtId="4" fontId="0" fillId="0" borderId="8" xfId="0" applyNumberFormat="1" applyBorder="1" applyAlignment="1">
      <alignment horizontal="center"/>
    </xf>
    <xf numFmtId="3" fontId="0" fillId="0" borderId="8" xfId="0" applyNumberFormat="1" applyBorder="1"/>
    <xf numFmtId="171" fontId="0" fillId="0" borderId="8" xfId="0" applyNumberFormat="1" applyBorder="1"/>
    <xf numFmtId="172" fontId="0" fillId="0" borderId="8" xfId="0" applyNumberFormat="1" applyBorder="1"/>
    <xf numFmtId="172" fontId="0" fillId="0" borderId="9" xfId="0" applyNumberFormat="1" applyBorder="1"/>
    <xf numFmtId="4" fontId="0" fillId="0" borderId="0" xfId="0" applyNumberFormat="1" applyAlignment="1">
      <alignment horizontal="center"/>
    </xf>
    <xf numFmtId="2" fontId="0" fillId="0" borderId="0" xfId="0" applyNumberFormat="1"/>
    <xf numFmtId="176" fontId="0" fillId="0" borderId="0" xfId="3" applyNumberFormat="1" applyFont="1" applyAlignment="1">
      <alignment horizontal="center"/>
    </xf>
    <xf numFmtId="172" fontId="0" fillId="0" borderId="0" xfId="0" applyNumberFormat="1"/>
    <xf numFmtId="176" fontId="0" fillId="0" borderId="0" xfId="3" applyNumberFormat="1" applyFont="1" applyFill="1" applyAlignment="1">
      <alignment horizontal="center"/>
    </xf>
    <xf numFmtId="10" fontId="0" fillId="0" borderId="0" xfId="3" applyNumberFormat="1" applyFont="1" applyFill="1" applyAlignment="1">
      <alignment horizontal="center"/>
    </xf>
    <xf numFmtId="0" fontId="23" fillId="0" borderId="0" xfId="0" applyFont="1"/>
    <xf numFmtId="0" fontId="24" fillId="0" borderId="1" xfId="0" applyFont="1" applyBorder="1"/>
    <xf numFmtId="0" fontId="25" fillId="0" borderId="1" xfId="0" applyFont="1" applyBorder="1"/>
    <xf numFmtId="177" fontId="25" fillId="0" borderId="1" xfId="1" applyNumberFormat="1" applyFont="1" applyFill="1" applyBorder="1"/>
    <xf numFmtId="0" fontId="25" fillId="0" borderId="1" xfId="1" applyNumberFormat="1" applyFont="1" applyFill="1" applyBorder="1"/>
    <xf numFmtId="7" fontId="25" fillId="0" borderId="1" xfId="0" applyNumberFormat="1" applyFont="1" applyBorder="1" applyAlignment="1">
      <alignment horizontal="center"/>
    </xf>
    <xf numFmtId="0" fontId="26" fillId="0" borderId="1" xfId="0" applyFont="1" applyBorder="1"/>
    <xf numFmtId="43" fontId="25" fillId="0" borderId="1" xfId="4" applyFont="1" applyFill="1" applyBorder="1"/>
    <xf numFmtId="178" fontId="25" fillId="0" borderId="1" xfId="4" applyNumberFormat="1" applyFont="1" applyFill="1" applyBorder="1"/>
    <xf numFmtId="41" fontId="25" fillId="0" borderId="1" xfId="4" applyNumberFormat="1" applyFont="1" applyFill="1" applyBorder="1"/>
    <xf numFmtId="0" fontId="27" fillId="0" borderId="0" xfId="5"/>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0" fillId="2" borderId="1" xfId="0" applyFill="1" applyBorder="1" applyAlignment="1">
      <alignment horizontal="center"/>
    </xf>
    <xf numFmtId="0" fontId="0" fillId="0" borderId="1" xfId="0" applyBorder="1" applyAlignment="1">
      <alignment horizontal="center"/>
    </xf>
    <xf numFmtId="0" fontId="6" fillId="0" borderId="2" xfId="0" applyFont="1" applyBorder="1" applyAlignment="1" applyProtection="1">
      <alignment horizontal="left" vertical="top"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11" fillId="2" borderId="10" xfId="0" applyFont="1" applyFill="1" applyBorder="1" applyAlignment="1">
      <alignment horizontal="center" vertical="center" wrapText="1"/>
    </xf>
    <xf numFmtId="0" fontId="0" fillId="0" borderId="12" xfId="0" applyBorder="1" applyAlignment="1">
      <alignment horizontal="center" vertical="center"/>
    </xf>
    <xf numFmtId="0" fontId="0" fillId="0" borderId="14" xfId="0" applyBorder="1" applyAlignment="1">
      <alignment horizontal="center" vertical="center"/>
    </xf>
    <xf numFmtId="0" fontId="6" fillId="0" borderId="0" xfId="0" applyFont="1" applyAlignment="1">
      <alignment vertical="top" wrapText="1"/>
    </xf>
    <xf numFmtId="0" fontId="0" fillId="0" borderId="0" xfId="0" applyAlignment="1">
      <alignment vertical="top" wrapText="1"/>
    </xf>
    <xf numFmtId="0" fontId="3" fillId="2" borderId="18"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174" fontId="5" fillId="3" borderId="1" xfId="2" applyNumberFormat="1" applyFont="1" applyFill="1" applyBorder="1" applyAlignment="1" applyProtection="1">
      <alignment horizontal="center" vertical="center" wrapText="1"/>
    </xf>
    <xf numFmtId="174" fontId="5" fillId="3" borderId="6" xfId="2" applyNumberFormat="1" applyFont="1" applyFill="1" applyBorder="1" applyAlignment="1" applyProtection="1">
      <alignment horizontal="center" vertical="center" wrapText="1"/>
    </xf>
    <xf numFmtId="174" fontId="5" fillId="4" borderId="1" xfId="2" applyNumberFormat="1" applyFont="1" applyFill="1" applyBorder="1" applyAlignment="1" applyProtection="1">
      <alignment horizontal="center" vertical="center" wrapText="1"/>
    </xf>
    <xf numFmtId="174" fontId="5" fillId="4" borderId="6" xfId="2" applyNumberFormat="1" applyFont="1" applyFill="1" applyBorder="1" applyAlignment="1" applyProtection="1">
      <alignment horizontal="center" vertical="center" wrapText="1"/>
    </xf>
    <xf numFmtId="0" fontId="6" fillId="2" borderId="0" xfId="0" applyFont="1" applyFill="1" applyAlignment="1" applyProtection="1">
      <alignment horizontal="left" vertical="top" wrapText="1"/>
      <protection locked="0"/>
    </xf>
    <xf numFmtId="0" fontId="3" fillId="2" borderId="17"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0" fillId="2" borderId="1" xfId="0" applyFill="1" applyBorder="1" applyAlignment="1">
      <alignment horizontal="center"/>
    </xf>
    <xf numFmtId="0" fontId="0" fillId="0" borderId="1" xfId="0" applyBorder="1" applyAlignment="1">
      <alignment horizontal="center"/>
    </xf>
    <xf numFmtId="0" fontId="25" fillId="0" borderId="20" xfId="0" applyFont="1" applyBorder="1" applyAlignment="1">
      <alignment horizontal="center" vertical="center"/>
    </xf>
    <xf numFmtId="0" fontId="25" fillId="0" borderId="47" xfId="0" applyFont="1" applyBorder="1" applyAlignment="1">
      <alignment horizontal="center" vertical="center"/>
    </xf>
    <xf numFmtId="0" fontId="25" fillId="0" borderId="27" xfId="0" applyFont="1" applyBorder="1" applyAlignment="1">
      <alignment horizontal="center" vertical="center"/>
    </xf>
    <xf numFmtId="0" fontId="25" fillId="0" borderId="59" xfId="0" applyFont="1" applyBorder="1" applyAlignment="1">
      <alignment horizontal="center" vertical="center"/>
    </xf>
    <xf numFmtId="0" fontId="25" fillId="0" borderId="46" xfId="0" applyFont="1" applyBorder="1" applyAlignment="1">
      <alignment horizontal="center" vertical="center"/>
    </xf>
    <xf numFmtId="0" fontId="25" fillId="0" borderId="40" xfId="0" applyFont="1" applyBorder="1" applyAlignment="1">
      <alignment horizontal="center" vertical="center"/>
    </xf>
    <xf numFmtId="0" fontId="25" fillId="0" borderId="47" xfId="0" applyFont="1" applyBorder="1" applyAlignment="1">
      <alignment horizontal="center"/>
    </xf>
    <xf numFmtId="0" fontId="25" fillId="0" borderId="27" xfId="0" applyFont="1" applyBorder="1" applyAlignment="1">
      <alignment horizontal="center"/>
    </xf>
    <xf numFmtId="0" fontId="18" fillId="2" borderId="41" xfId="0" applyFont="1" applyFill="1" applyBorder="1" applyAlignment="1">
      <alignment horizontal="center" vertical="center"/>
    </xf>
    <xf numFmtId="0" fontId="18" fillId="2" borderId="34"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7" xfId="0" applyFont="1" applyFill="1" applyBorder="1" applyAlignment="1">
      <alignment horizontal="center"/>
    </xf>
    <xf numFmtId="0" fontId="18" fillId="2" borderId="8" xfId="0" applyFont="1" applyFill="1" applyBorder="1" applyAlignment="1">
      <alignment horizontal="center"/>
    </xf>
    <xf numFmtId="0" fontId="4" fillId="2" borderId="47" xfId="0" applyFont="1" applyFill="1" applyBorder="1" applyAlignment="1">
      <alignment horizontal="center" vertical="center" wrapText="1"/>
    </xf>
    <xf numFmtId="0" fontId="4" fillId="0" borderId="27" xfId="0" applyFont="1" applyBorder="1" applyAlignment="1">
      <alignment horizontal="center" vertical="center" wrapText="1"/>
    </xf>
    <xf numFmtId="0" fontId="4" fillId="2" borderId="47" xfId="0" applyFont="1" applyFill="1" applyBorder="1" applyAlignment="1">
      <alignment horizontal="center" wrapText="1"/>
    </xf>
    <xf numFmtId="0" fontId="4" fillId="0" borderId="27" xfId="0" applyFont="1" applyBorder="1" applyAlignment="1">
      <alignment horizontal="center" wrapText="1"/>
    </xf>
    <xf numFmtId="0" fontId="4" fillId="2" borderId="48" xfId="0" applyFont="1" applyFill="1" applyBorder="1" applyAlignment="1">
      <alignment horizontal="center" wrapText="1"/>
    </xf>
    <xf numFmtId="0" fontId="4" fillId="0" borderId="35" xfId="0" applyFont="1" applyBorder="1" applyAlignment="1">
      <alignment horizontal="center" wrapText="1"/>
    </xf>
    <xf numFmtId="0" fontId="0" fillId="0" borderId="56" xfId="0" applyBorder="1" applyAlignment="1">
      <alignment horizontal="center"/>
    </xf>
    <xf numFmtId="0" fontId="0" fillId="0" borderId="43" xfId="0" applyBorder="1" applyAlignment="1">
      <alignment horizontal="center"/>
    </xf>
    <xf numFmtId="0" fontId="0" fillId="0" borderId="58" xfId="0" applyBorder="1" applyAlignment="1">
      <alignment horizontal="center"/>
    </xf>
    <xf numFmtId="0" fontId="0" fillId="0" borderId="18" xfId="0" applyBorder="1" applyAlignment="1">
      <alignment horizontal="center"/>
    </xf>
    <xf numFmtId="0" fontId="0" fillId="0" borderId="30" xfId="0" applyBorder="1" applyAlignment="1">
      <alignment horizontal="center"/>
    </xf>
    <xf numFmtId="0" fontId="0" fillId="0" borderId="44" xfId="0" applyBorder="1" applyAlignment="1">
      <alignment horizontal="center"/>
    </xf>
    <xf numFmtId="0" fontId="0" fillId="0" borderId="23" xfId="0" applyBorder="1" applyAlignment="1">
      <alignment horizontal="center"/>
    </xf>
  </cellXfs>
  <cellStyles count="6">
    <cellStyle name="Comma" xfId="4" builtinId="3"/>
    <cellStyle name="Comma 2" xfId="2" xr:uid="{DA55CE5F-CD06-43CB-B197-68B5A00D799F}"/>
    <cellStyle name="Currency" xfId="1" builtinId="4"/>
    <cellStyle name="Hyperlink" xfId="5" builtinId="8"/>
    <cellStyle name="Normal" xfId="0" builtinId="0"/>
    <cellStyle name="Percent 2" xfId="3" xr:uid="{70EC8291-352C-46E4-945E-09C856A294D3}"/>
  </cellStyles>
  <dxfs count="1">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MWh Sales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435-41E0-943B-C5B4C7F0772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435-41E0-943B-C5B4C7F0772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435-41E0-943B-C5B4C7F0772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435-41E0-943B-C5B4C7F0772E}"/>
              </c:ext>
            </c:extLst>
          </c:dPt>
          <c:cat>
            <c:strRef>
              <c:f>'Table 7 P5 Settlement'!$H$9:$H$12</c:f>
              <c:strCache>
                <c:ptCount val="4"/>
                <c:pt idx="0">
                  <c:v>Residential Sector</c:v>
                </c:pt>
                <c:pt idx="1">
                  <c:v>Low-Income</c:v>
                </c:pt>
                <c:pt idx="2">
                  <c:v>Small C&amp;I</c:v>
                </c:pt>
                <c:pt idx="3">
                  <c:v>Large C&amp;I</c:v>
                </c:pt>
              </c:strCache>
            </c:strRef>
          </c:cat>
          <c:val>
            <c:numRef>
              <c:f>'Table 7 P5 Settlement'!$I$9:$I$12</c:f>
              <c:numCache>
                <c:formatCode>#,##0</c:formatCode>
                <c:ptCount val="4"/>
                <c:pt idx="0">
                  <c:v>2925000.2558000004</c:v>
                </c:pt>
                <c:pt idx="1">
                  <c:v>1122882.7441999998</c:v>
                </c:pt>
                <c:pt idx="2">
                  <c:v>3181989.1592898434</c:v>
                </c:pt>
                <c:pt idx="3">
                  <c:v>5398093.8407101566</c:v>
                </c:pt>
              </c:numCache>
            </c:numRef>
          </c:val>
          <c:extLst>
            <c:ext xmlns:c16="http://schemas.microsoft.com/office/drawing/2014/chart" uri="{C3380CC4-5D6E-409C-BE32-E72D297353CC}">
              <c16:uniqueId val="{00000008-8435-41E0-943B-C5B4C7F0772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Plan Budget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622-4177-9878-0B9FF027779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622-4177-9878-0B9FF027779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622-4177-9878-0B9FF027779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622-4177-9878-0B9FF0277797}"/>
              </c:ext>
            </c:extLst>
          </c:dPt>
          <c:cat>
            <c:strRef>
              <c:f>'Table 7 P5 Settlement'!$H$23:$H$26</c:f>
              <c:strCache>
                <c:ptCount val="4"/>
                <c:pt idx="0">
                  <c:v>Residential Sector</c:v>
                </c:pt>
                <c:pt idx="1">
                  <c:v>Low-Income</c:v>
                </c:pt>
                <c:pt idx="2">
                  <c:v>Small C&amp;I</c:v>
                </c:pt>
                <c:pt idx="3">
                  <c:v>Large C&amp;I</c:v>
                </c:pt>
              </c:strCache>
            </c:strRef>
          </c:cat>
          <c:val>
            <c:numRef>
              <c:f>'Table 7 P5 Settlement'!$I$23:$I$26</c:f>
              <c:numCache>
                <c:formatCode>#,##0</c:formatCode>
                <c:ptCount val="4"/>
                <c:pt idx="0">
                  <c:v>20657579.13679973</c:v>
                </c:pt>
                <c:pt idx="1">
                  <c:v>16032659.977213366</c:v>
                </c:pt>
                <c:pt idx="2">
                  <c:v>27166519.228127636</c:v>
                </c:pt>
                <c:pt idx="3">
                  <c:v>33873001.103074737</c:v>
                </c:pt>
              </c:numCache>
            </c:numRef>
          </c:val>
          <c:extLst>
            <c:ext xmlns:c16="http://schemas.microsoft.com/office/drawing/2014/chart" uri="{C3380CC4-5D6E-409C-BE32-E72D297353CC}">
              <c16:uniqueId val="{00000008-3622-4177-9878-0B9FF027779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C78-429F-A280-3FF76730857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C78-429F-A280-3FF76730857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C78-429F-A280-3FF76730857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C78-429F-A280-3FF76730857E}"/>
              </c:ext>
            </c:extLst>
          </c:dPt>
          <c:cat>
            <c:strRef>
              <c:f>'Table 7 P5 Settlement'!$L$9:$L$12</c:f>
              <c:strCache>
                <c:ptCount val="4"/>
                <c:pt idx="0">
                  <c:v>Residential Sector</c:v>
                </c:pt>
                <c:pt idx="1">
                  <c:v>Low-Income</c:v>
                </c:pt>
                <c:pt idx="2">
                  <c:v>Small C&amp;I</c:v>
                </c:pt>
                <c:pt idx="3">
                  <c:v>Large C&amp;I</c:v>
                </c:pt>
              </c:strCache>
            </c:strRef>
          </c:cat>
          <c:val>
            <c:numRef>
              <c:f>'Table 7 P5 Settlement'!$M$9:$M$12</c:f>
              <c:numCache>
                <c:formatCode>#,##0</c:formatCode>
                <c:ptCount val="4"/>
                <c:pt idx="0">
                  <c:v>405068.38781999995</c:v>
                </c:pt>
                <c:pt idx="1">
                  <c:v>155502.31217999998</c:v>
                </c:pt>
                <c:pt idx="2">
                  <c:v>137424.19544000653</c:v>
                </c:pt>
                <c:pt idx="3">
                  <c:v>180170.20455999346</c:v>
                </c:pt>
              </c:numCache>
            </c:numRef>
          </c:val>
          <c:extLst>
            <c:ext xmlns:c16="http://schemas.microsoft.com/office/drawing/2014/chart" uri="{C3380CC4-5D6E-409C-BE32-E72D297353CC}">
              <c16:uniqueId val="{00000008-3C78-429F-A280-3FF76730857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257175</xdr:colOff>
      <xdr:row>20</xdr:row>
      <xdr:rowOff>190499</xdr:rowOff>
    </xdr:from>
    <xdr:to>
      <xdr:col>6</xdr:col>
      <xdr:colOff>95250</xdr:colOff>
      <xdr:row>30</xdr:row>
      <xdr:rowOff>42860</xdr:rowOff>
    </xdr:to>
    <xdr:graphicFrame macro="">
      <xdr:nvGraphicFramePr>
        <xdr:cNvPr id="2" name="Chart 1">
          <a:extLst>
            <a:ext uri="{FF2B5EF4-FFF2-40B4-BE49-F238E27FC236}">
              <a16:creationId xmlns:a16="http://schemas.microsoft.com/office/drawing/2014/main" id="{6E069BA8-60E2-417A-91DC-2849EB770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21</xdr:row>
      <xdr:rowOff>0</xdr:rowOff>
    </xdr:from>
    <xdr:to>
      <xdr:col>2</xdr:col>
      <xdr:colOff>85724</xdr:colOff>
      <xdr:row>30</xdr:row>
      <xdr:rowOff>71437</xdr:rowOff>
    </xdr:to>
    <xdr:graphicFrame macro="">
      <xdr:nvGraphicFramePr>
        <xdr:cNvPr id="3" name="Chart 2">
          <a:extLst>
            <a:ext uri="{FF2B5EF4-FFF2-40B4-BE49-F238E27FC236}">
              <a16:creationId xmlns:a16="http://schemas.microsoft.com/office/drawing/2014/main" id="{E09ED970-A01C-4D36-9E44-3C32F4143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257175</xdr:colOff>
      <xdr:row>21</xdr:row>
      <xdr:rowOff>9525</xdr:rowOff>
    </xdr:from>
    <xdr:to>
      <xdr:col>4</xdr:col>
      <xdr:colOff>95250</xdr:colOff>
      <xdr:row>30</xdr:row>
      <xdr:rowOff>66675</xdr:rowOff>
    </xdr:to>
    <xdr:graphicFrame macro="">
      <xdr:nvGraphicFramePr>
        <xdr:cNvPr id="4" name="Chart 3">
          <a:extLst>
            <a:ext uri="{FF2B5EF4-FFF2-40B4-BE49-F238E27FC236}">
              <a16:creationId xmlns:a16="http://schemas.microsoft.com/office/drawing/2014/main" id="{1D38AA41-6D68-46E7-9CB8-7BA4899B87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crgroup22com-my.sharepoint.com/personal/tcrooks_mcr-group_com/Documents/Documents/DLC%20Phase%20V%20Planning/EE&amp;C%20Planning/Interrogatories/Phase%20V%20Measure%20Level%20Detail%20(3).xlsx" TargetMode="External"/><Relationship Id="rId1" Type="http://schemas.openxmlformats.org/officeDocument/2006/relationships/externalLinkPath" Target="https://mcrgroup22com.sharepoint.com/personal/tcrooks_mcr-group_com/Documents/Documents/DLC%20Phase%20V%20Planning/EE&amp;C%20Planning/Interrogatories/Phase%20V%20Measure%20Level%20Detail%20(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crgroup22com-my.sharepoint.com/personal/tcrooks_mcr-group_com/Documents/Documents/DLC%20Phase%20V%20Planning/EE&amp;C%20Planning/Phase%20V%20Portfolio%20Summaries%20Tables%20Working%20v7.9.5.2.xlsx" TargetMode="External"/><Relationship Id="rId1" Type="http://schemas.openxmlformats.org/officeDocument/2006/relationships/externalLinkPath" Target="https://mcrgroup22com.sharepoint.com/personal/tcrooks_mcr-group_com/Documents/Documents/DLC%20Phase%20V%20Planning/EE&amp;C%20Planning/Phase%20V%20Portfolio%20Summaries%20Tables%20Working%20v7.9.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idental-Input"/>
      <sheetName val="Nonresidential - Input"/>
      <sheetName val="Behavioral - Input"/>
      <sheetName val="Summary Output"/>
      <sheetName val="Factors and Rates"/>
      <sheetName val="Pivot - TC"/>
      <sheetName val="Analysis TC"/>
      <sheetName val="Analysis TC-2"/>
      <sheetName val="Sheet3"/>
      <sheetName val="Sheet1"/>
      <sheetName val="Plan Measure Detail"/>
      <sheetName val="Plan Measure Detail tc"/>
      <sheetName val="detail scratch"/>
      <sheetName val="Table 8"/>
      <sheetName val="Table 9"/>
      <sheetName val="PhV Avoided Cost"/>
      <sheetName val="PhV ACC Outputs"/>
      <sheetName val="MPS Load Profiles"/>
      <sheetName val="PY16 LED Gas Heating Penalty"/>
      <sheetName val="Removed Measures"/>
      <sheetName val="Pivot"/>
      <sheetName val="Questions"/>
      <sheetName val="TRM Meas"/>
      <sheetName val="Sheet6"/>
      <sheetName val="Sheet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8 Addendum"/>
      <sheetName val="Measure List Extract"/>
      <sheetName val="Comrehensive"/>
      <sheetName val="Ex-Post Sector Summaries (2)"/>
      <sheetName val="QA-QC-DLC"/>
      <sheetName val="Peak kW Hours (2)"/>
      <sheetName val="Program Definition Pre-Settleme"/>
      <sheetName val="Program Definition B"/>
      <sheetName val="Option Sheet Fix"/>
      <sheetName val="Expansion Table"/>
      <sheetName val="Expansion Table (2)"/>
      <sheetName val="Data Inputs"/>
      <sheetName val="Negotiate Impact Targets"/>
      <sheetName val="Summary Output - Settlement"/>
      <sheetName val="Residental-Input"/>
      <sheetName val="Nonresidential - Input"/>
      <sheetName val="Program Tables (3)"/>
      <sheetName val="Behavioral - Input"/>
      <sheetName val="Appendix B"/>
      <sheetName val="Appendix B (2)"/>
      <sheetName val="Matrix"/>
      <sheetName val="Ramp Rates"/>
      <sheetName val="Figure 1 - Ramp Rates"/>
      <sheetName val="Figure 3"/>
      <sheetName val="Figure 3 Working"/>
      <sheetName val="Figure 4 and 17"/>
      <sheetName val="Program Tables"/>
      <sheetName val="Table Notes"/>
      <sheetName val="Table 1"/>
      <sheetName val="Table 1 P5 Settlement"/>
      <sheetName val="Table 2 - Internal"/>
      <sheetName val="Table 2 Internal"/>
      <sheetName val="Table 2 P5 Settlement"/>
      <sheetName val="Table 3"/>
      <sheetName val="Table 3 Fix"/>
      <sheetName val="Table 3 P5 Settlement"/>
      <sheetName val="Table 4 working"/>
      <sheetName val="DR-Hours"/>
      <sheetName val="Table 4 P5 Settlement"/>
      <sheetName val="Table 5"/>
      <sheetName val="Table 5 P5 Settlement"/>
      <sheetName val="Table 6"/>
      <sheetName val="Table 6 P5 Settlement"/>
      <sheetName val="Table 7"/>
      <sheetName val="Table 8 All Pending "/>
      <sheetName val="Table 9 All Pending"/>
      <sheetName val="Table 7 P5 Settlement"/>
      <sheetName val="Table 10 Internal"/>
      <sheetName val="Table 10 External - Full Sm-Med"/>
      <sheetName val="Table 9 Re-Plan Dead"/>
      <sheetName val="Table 10 External"/>
      <sheetName val="Table 10 P5 Settlement"/>
      <sheetName val="Table11 Internal"/>
      <sheetName val="Table11 P5 Settlement"/>
      <sheetName val="Table12"/>
      <sheetName val="Table 12 P5 Settlement"/>
      <sheetName val="Table13"/>
      <sheetName val="Table 13 P5 Settlement"/>
      <sheetName val="Table 14 - Gross"/>
      <sheetName val="Table 14 - Gross P5 Settlement"/>
      <sheetName val="Table 14 - Net"/>
      <sheetName val="Table 14 - Net P5 Settlement"/>
      <sheetName val="Appendix C  Dead-Pre Settlement"/>
      <sheetName val="NTG Source"/>
      <sheetName val="Residential Exhibit B  (2)"/>
      <sheetName val="Res SOW Table 1 and 2 (2)"/>
      <sheetName val="Res SOW Table 3, 4 and 5 (2)"/>
      <sheetName val="Res SOW Table 6 (2)"/>
      <sheetName val="Res SOW Table 6 (3)"/>
      <sheetName val="Original Table 6"/>
      <sheetName val="Nonresidential Exhibit B (2)"/>
      <sheetName val="Nonresidential SOW Tables"/>
      <sheetName val="Nonresidential SOW Tables (2)"/>
      <sheetName val="Y13 TRC Reporting Summary (2)"/>
      <sheetName val="Summary Report"/>
      <sheetName val="Re-Plan Forecast Only No Actual"/>
      <sheetName val="PY13 Financials"/>
      <sheetName val="Program Summary PY13"/>
      <sheetName val="New Program Summary Y14"/>
      <sheetName val="Program Summary PY14"/>
      <sheetName val="Sheet1"/>
      <sheetName val="Appendix C  Original"/>
      <sheetName val="Figure 4 and 17(2)"/>
      <sheetName val="Table 1 (2)"/>
      <sheetName val="Table 2 (2)"/>
      <sheetName val="Table 4 (2)"/>
      <sheetName val="Table 5 (2)"/>
      <sheetName val="Table 6 (2)"/>
      <sheetName val="Table 9 Values (2)"/>
      <sheetName val="Table10 Internal (3)"/>
      <sheetName val="Table11 (2)"/>
      <sheetName val="Table12 (2)"/>
      <sheetName val="Table13a (2)"/>
      <sheetName val="Table13b new"/>
      <sheetName val="Table13b new (2)"/>
      <sheetName val="Table13a Stage 1"/>
      <sheetName val="Table13b Stage 1 "/>
      <sheetName val="Y13 TRC Reporting Summary (3)"/>
      <sheetName val="RR-NTG"/>
      <sheetName val="Avoided Cost"/>
      <sheetName val="6-Period Profi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8">
          <cell r="AQ58">
            <v>27166519.228127636</v>
          </cell>
        </row>
        <row r="59">
          <cell r="AQ59">
            <v>22266101.346775457</v>
          </cell>
        </row>
        <row r="60">
          <cell r="AQ60">
            <v>11606899.75629928</v>
          </cell>
        </row>
        <row r="62">
          <cell r="AQ62">
            <v>20657579.13679973</v>
          </cell>
        </row>
        <row r="63">
          <cell r="AQ63">
            <v>16032659.977213366</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9">
          <cell r="H9" t="str">
            <v>Residential Sector</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FE893-9A04-40CD-9F87-8B57AABC603A}">
  <dimension ref="A1:B18"/>
  <sheetViews>
    <sheetView tabSelected="1" workbookViewId="0"/>
  </sheetViews>
  <sheetFormatPr defaultRowHeight="15" x14ac:dyDescent="0.25"/>
  <sheetData>
    <row r="1" spans="1:2" x14ac:dyDescent="0.25">
      <c r="A1" s="109" t="s">
        <v>0</v>
      </c>
    </row>
    <row r="2" spans="1:2" x14ac:dyDescent="0.25">
      <c r="A2" t="s">
        <v>1</v>
      </c>
      <c r="B2" t="s">
        <v>2</v>
      </c>
    </row>
    <row r="3" spans="1:2" x14ac:dyDescent="0.25">
      <c r="A3">
        <v>1</v>
      </c>
      <c r="B3" s="335" t="s">
        <v>3</v>
      </c>
    </row>
    <row r="4" spans="1:2" x14ac:dyDescent="0.25">
      <c r="A4">
        <v>2</v>
      </c>
      <c r="B4" s="335" t="s">
        <v>4</v>
      </c>
    </row>
    <row r="5" spans="1:2" x14ac:dyDescent="0.25">
      <c r="A5">
        <v>3</v>
      </c>
      <c r="B5" s="335" t="s">
        <v>5</v>
      </c>
    </row>
    <row r="6" spans="1:2" x14ac:dyDescent="0.25">
      <c r="A6">
        <v>4</v>
      </c>
      <c r="B6" s="335" t="s">
        <v>6</v>
      </c>
    </row>
    <row r="7" spans="1:2" x14ac:dyDescent="0.25">
      <c r="A7">
        <v>5</v>
      </c>
      <c r="B7" s="335" t="s">
        <v>7</v>
      </c>
    </row>
    <row r="8" spans="1:2" x14ac:dyDescent="0.25">
      <c r="A8">
        <v>6</v>
      </c>
      <c r="B8" s="335" t="s">
        <v>8</v>
      </c>
    </row>
    <row r="9" spans="1:2" x14ac:dyDescent="0.25">
      <c r="A9">
        <v>7</v>
      </c>
      <c r="B9" s="335" t="s">
        <v>9</v>
      </c>
    </row>
    <row r="10" spans="1:2" x14ac:dyDescent="0.25">
      <c r="A10">
        <v>8</v>
      </c>
      <c r="B10" s="335" t="s">
        <v>10</v>
      </c>
    </row>
    <row r="11" spans="1:2" x14ac:dyDescent="0.25">
      <c r="A11">
        <v>9</v>
      </c>
      <c r="B11" s="335" t="s">
        <v>11</v>
      </c>
    </row>
    <row r="12" spans="1:2" x14ac:dyDescent="0.25">
      <c r="A12">
        <v>10</v>
      </c>
      <c r="B12" s="335" t="s">
        <v>12</v>
      </c>
    </row>
    <row r="13" spans="1:2" x14ac:dyDescent="0.25">
      <c r="A13">
        <v>11</v>
      </c>
      <c r="B13" s="335" t="s">
        <v>13</v>
      </c>
    </row>
    <row r="14" spans="1:2" x14ac:dyDescent="0.25">
      <c r="A14">
        <v>12</v>
      </c>
      <c r="B14" s="335" t="s">
        <v>14</v>
      </c>
    </row>
    <row r="15" spans="1:2" x14ac:dyDescent="0.25">
      <c r="A15">
        <v>13</v>
      </c>
      <c r="B15" s="335" t="s">
        <v>15</v>
      </c>
    </row>
    <row r="16" spans="1:2" x14ac:dyDescent="0.25">
      <c r="A16">
        <v>14</v>
      </c>
      <c r="B16" s="335" t="s">
        <v>16</v>
      </c>
    </row>
    <row r="17" spans="1:2" x14ac:dyDescent="0.25">
      <c r="A17">
        <v>15</v>
      </c>
      <c r="B17" s="335" t="s">
        <v>17</v>
      </c>
    </row>
    <row r="18" spans="1:2" x14ac:dyDescent="0.25">
      <c r="A18">
        <v>16</v>
      </c>
      <c r="B18" s="335" t="s">
        <v>18</v>
      </c>
    </row>
  </sheetData>
  <hyperlinks>
    <hyperlink ref="B3" location="'Table 1 P5 Settlement'!A1" display="Table 1 P5 Settlement" xr:uid="{9BEFF3A3-688F-41C5-BDD8-A8A9BCAD050C}"/>
    <hyperlink ref="B4" location="'Table 2 P5 Settlement'!A1" display="Table 2 P5 Settlement" xr:uid="{8A40473E-9C28-4E76-8662-2C057DE621D1}"/>
    <hyperlink ref="B5" location="'Table 3 P5 Settlement'!A1" display="Table 3 P5 Settlement" xr:uid="{9CD0BB07-8D4E-4F30-9B6A-460AA3E66E71}"/>
    <hyperlink ref="B6" location="'Table 4 P5 Settlement'!A1" display="Table 4 P5 Settlement" xr:uid="{6B3C2A36-0BA2-4EAE-8282-089026C1FFC2}"/>
    <hyperlink ref="B7" location="'Table 5 P5 Settlement'!A1" display="Table 5 P5 Settlement" xr:uid="{49CA81AE-25F2-468A-BED4-EDE58697A363}"/>
    <hyperlink ref="B8" location="'Table 6 P5 Settlement'!A1" display="Table 6 P5 Settlement" xr:uid="{29FCA1E8-953C-4295-8D67-C20A425A1741}"/>
    <hyperlink ref="B9" location="'Table 7 P5 Settlement'!A1" display="Table 7 P5 Settlement" xr:uid="{5FB3B5E5-2509-45C5-A538-BA62F6E40DC4}"/>
    <hyperlink ref="B10" location="'Table 8A P5 Settlement'!A1" display="Table 8A P5 Settlement" xr:uid="{B8CF1407-F79C-4877-985B-451DED9E0F0A}"/>
    <hyperlink ref="B11" location="'Table 8B P5 Settlement'!A1" display="Table 8B P5 Settlement" xr:uid="{9B3E85A3-66EE-4B92-A2B2-F7CC9AAC6F2D}"/>
    <hyperlink ref="B12" location="'Table 9 P5 Settlement'!A1" display="Table 9 P5 Settlement" xr:uid="{5077DD87-5B08-4FAD-A4EB-68ADA5F1D97F}"/>
    <hyperlink ref="B13" location="'Table 10 P5 Settlement'!A1" display="Table 10 P5 Settlement" xr:uid="{2B45E0C0-AE4D-4ECA-8232-A17FED7DC8F9}"/>
    <hyperlink ref="B14" location="'Table 11 P5 Settlement'!A1" display="Table 11 P5 Settlement" xr:uid="{315661E9-4CBE-4751-BEA8-9D2A00C2EFD2}"/>
    <hyperlink ref="B15" location="'Table 12 P5 Settlement'!A1" display="Table 12 P5 Settlement" xr:uid="{011B9526-E845-4DE9-B003-745AACD3DB94}"/>
    <hyperlink ref="B16" location="'Table 13 P5 Settlement'!A1" display="Table 13 P5 Settlement" xr:uid="{53C582B1-FDE7-4F6B-A01D-72110AE2885A}"/>
    <hyperlink ref="B17" location="'Table 14 - Gross P5 Settlement'!A1" display="Table 14 - Gross P5 Settlement" xr:uid="{55674BE4-F275-459D-A669-8B0D6A9990BF}"/>
    <hyperlink ref="B18" location="'Table 14 - Net P5 Settlement'!A1" display="Table 14 - Net P5 Settlement" xr:uid="{23C8BD74-2245-43EB-AFEC-2457B7990DA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9BC66-9EDD-4960-B004-4AA4FA0EE167}">
  <dimension ref="A1:H156"/>
  <sheetViews>
    <sheetView topLeftCell="A2" workbookViewId="0">
      <selection activeCell="B2" sqref="B2"/>
    </sheetView>
  </sheetViews>
  <sheetFormatPr defaultRowHeight="15" x14ac:dyDescent="0.25"/>
  <cols>
    <col min="1" max="1" width="82.28515625" bestFit="1" customWidth="1"/>
    <col min="2" max="2" width="18.42578125" bestFit="1" customWidth="1"/>
    <col min="3" max="3" width="25.140625" bestFit="1" customWidth="1"/>
    <col min="4" max="4" width="27.42578125" bestFit="1" customWidth="1"/>
    <col min="5" max="5" width="35.42578125" bestFit="1" customWidth="1"/>
    <col min="6" max="6" width="20.28515625" bestFit="1" customWidth="1"/>
    <col min="7" max="7" width="17.7109375" bestFit="1" customWidth="1"/>
    <col min="8" max="8" width="36" bestFit="1" customWidth="1"/>
  </cols>
  <sheetData>
    <row r="1" spans="1:8" x14ac:dyDescent="0.25">
      <c r="A1" s="325" t="s">
        <v>366</v>
      </c>
    </row>
    <row r="2" spans="1:8" x14ac:dyDescent="0.25">
      <c r="A2" s="326" t="s">
        <v>163</v>
      </c>
      <c r="B2" s="326" t="s">
        <v>164</v>
      </c>
      <c r="C2" s="326" t="s">
        <v>165</v>
      </c>
      <c r="D2" s="326" t="s">
        <v>166</v>
      </c>
      <c r="E2" s="326" t="s">
        <v>167</v>
      </c>
      <c r="F2" s="326" t="s">
        <v>168</v>
      </c>
      <c r="G2" s="326" t="s">
        <v>169</v>
      </c>
      <c r="H2" s="326" t="s">
        <v>170</v>
      </c>
    </row>
    <row r="3" spans="1:8" x14ac:dyDescent="0.25">
      <c r="A3" s="327" t="s">
        <v>367</v>
      </c>
      <c r="B3" s="327" t="s">
        <v>172</v>
      </c>
      <c r="C3" s="327" t="s">
        <v>98</v>
      </c>
      <c r="D3" s="327" t="s">
        <v>98</v>
      </c>
      <c r="E3" s="327" t="s">
        <v>368</v>
      </c>
      <c r="F3" s="328">
        <v>3.5900000000000003</v>
      </c>
      <c r="G3" s="329">
        <v>11</v>
      </c>
      <c r="H3" s="330" t="s">
        <v>369</v>
      </c>
    </row>
    <row r="4" spans="1:8" x14ac:dyDescent="0.25">
      <c r="A4" s="327" t="s">
        <v>370</v>
      </c>
      <c r="B4" s="327" t="s">
        <v>164</v>
      </c>
      <c r="C4" s="327" t="s">
        <v>98</v>
      </c>
      <c r="D4" s="327" t="s">
        <v>98</v>
      </c>
      <c r="E4" s="327" t="s">
        <v>368</v>
      </c>
      <c r="F4" s="328">
        <v>99.22</v>
      </c>
      <c r="G4" s="329">
        <v>15</v>
      </c>
      <c r="H4" s="330" t="s">
        <v>371</v>
      </c>
    </row>
    <row r="5" spans="1:8" x14ac:dyDescent="0.25">
      <c r="A5" s="327" t="s">
        <v>372</v>
      </c>
      <c r="B5" s="327" t="s">
        <v>164</v>
      </c>
      <c r="C5" s="327" t="s">
        <v>98</v>
      </c>
      <c r="D5" s="327" t="s">
        <v>98</v>
      </c>
      <c r="E5" s="327" t="s">
        <v>368</v>
      </c>
      <c r="F5" s="328">
        <v>109.22</v>
      </c>
      <c r="G5" s="329">
        <v>15</v>
      </c>
      <c r="H5" s="330" t="s">
        <v>373</v>
      </c>
    </row>
    <row r="6" spans="1:8" x14ac:dyDescent="0.25">
      <c r="A6" s="327" t="s">
        <v>374</v>
      </c>
      <c r="B6" s="327" t="s">
        <v>375</v>
      </c>
      <c r="C6" s="327" t="s">
        <v>98</v>
      </c>
      <c r="D6" s="327" t="s">
        <v>98</v>
      </c>
      <c r="E6" s="327" t="s">
        <v>368</v>
      </c>
      <c r="F6" s="328">
        <v>125.99163978601068</v>
      </c>
      <c r="G6" s="329">
        <v>15</v>
      </c>
      <c r="H6" s="330" t="s">
        <v>376</v>
      </c>
    </row>
    <row r="7" spans="1:8" x14ac:dyDescent="0.25">
      <c r="A7" s="327" t="s">
        <v>377</v>
      </c>
      <c r="B7" s="327" t="s">
        <v>375</v>
      </c>
      <c r="C7" s="327" t="s">
        <v>98</v>
      </c>
      <c r="D7" s="327" t="s">
        <v>98</v>
      </c>
      <c r="E7" s="327" t="s">
        <v>368</v>
      </c>
      <c r="F7" s="328">
        <v>13.100719277790992</v>
      </c>
      <c r="G7" s="329">
        <v>15</v>
      </c>
      <c r="H7" s="330" t="s">
        <v>378</v>
      </c>
    </row>
    <row r="8" spans="1:8" x14ac:dyDescent="0.25">
      <c r="A8" s="327" t="s">
        <v>379</v>
      </c>
      <c r="B8" s="327" t="s">
        <v>375</v>
      </c>
      <c r="C8" s="327" t="s">
        <v>98</v>
      </c>
      <c r="D8" s="327" t="s">
        <v>98</v>
      </c>
      <c r="E8" s="327" t="s">
        <v>368</v>
      </c>
      <c r="F8" s="328">
        <v>13.232099312893585</v>
      </c>
      <c r="G8" s="329">
        <v>15</v>
      </c>
      <c r="H8" s="330" t="s">
        <v>380</v>
      </c>
    </row>
    <row r="9" spans="1:8" x14ac:dyDescent="0.25">
      <c r="A9" s="327" t="s">
        <v>381</v>
      </c>
      <c r="B9" s="327" t="s">
        <v>172</v>
      </c>
      <c r="C9" s="327" t="s">
        <v>98</v>
      </c>
      <c r="D9" s="327" t="s">
        <v>98</v>
      </c>
      <c r="E9" s="327" t="s">
        <v>368</v>
      </c>
      <c r="F9" s="328">
        <v>236.58138800641791</v>
      </c>
      <c r="G9" s="329">
        <v>15</v>
      </c>
      <c r="H9" s="330" t="s">
        <v>382</v>
      </c>
    </row>
    <row r="10" spans="1:8" x14ac:dyDescent="0.25">
      <c r="A10" s="327" t="s">
        <v>383</v>
      </c>
      <c r="B10" s="327" t="s">
        <v>375</v>
      </c>
      <c r="C10" s="327" t="s">
        <v>98</v>
      </c>
      <c r="D10" s="327" t="s">
        <v>98</v>
      </c>
      <c r="E10" s="327" t="s">
        <v>368</v>
      </c>
      <c r="F10" s="328">
        <v>13.932771383051611</v>
      </c>
      <c r="G10" s="329">
        <v>15</v>
      </c>
      <c r="H10" s="330" t="s">
        <v>384</v>
      </c>
    </row>
    <row r="11" spans="1:8" x14ac:dyDescent="0.25">
      <c r="A11" s="327" t="s">
        <v>385</v>
      </c>
      <c r="B11" s="327" t="s">
        <v>172</v>
      </c>
      <c r="C11" s="327" t="s">
        <v>98</v>
      </c>
      <c r="D11" s="327" t="s">
        <v>98</v>
      </c>
      <c r="E11" s="327" t="s">
        <v>368</v>
      </c>
      <c r="F11" s="328">
        <v>411.39674813322142</v>
      </c>
      <c r="G11" s="329">
        <v>15</v>
      </c>
      <c r="H11" s="330" t="s">
        <v>386</v>
      </c>
    </row>
    <row r="12" spans="1:8" x14ac:dyDescent="0.25">
      <c r="A12" s="327" t="s">
        <v>387</v>
      </c>
      <c r="B12" s="327" t="s">
        <v>375</v>
      </c>
      <c r="C12" s="327" t="s">
        <v>98</v>
      </c>
      <c r="D12" s="327" t="s">
        <v>98</v>
      </c>
      <c r="E12" s="327" t="s">
        <v>368</v>
      </c>
      <c r="F12" s="328">
        <v>36.005005919772216</v>
      </c>
      <c r="G12" s="329">
        <v>15</v>
      </c>
      <c r="H12" s="330" t="s">
        <v>388</v>
      </c>
    </row>
    <row r="13" spans="1:8" x14ac:dyDescent="0.25">
      <c r="A13" s="327" t="s">
        <v>389</v>
      </c>
      <c r="B13" s="327" t="s">
        <v>172</v>
      </c>
      <c r="C13" s="327" t="s">
        <v>98</v>
      </c>
      <c r="D13" s="327" t="s">
        <v>98</v>
      </c>
      <c r="E13" s="327" t="s">
        <v>368</v>
      </c>
      <c r="F13" s="328">
        <v>405.76667879557272</v>
      </c>
      <c r="G13" s="329">
        <v>15</v>
      </c>
      <c r="H13" s="330" t="s">
        <v>390</v>
      </c>
    </row>
    <row r="14" spans="1:8" x14ac:dyDescent="0.25">
      <c r="A14" s="327" t="s">
        <v>391</v>
      </c>
      <c r="B14" s="327" t="s">
        <v>172</v>
      </c>
      <c r="C14" s="327" t="s">
        <v>98</v>
      </c>
      <c r="D14" s="327" t="s">
        <v>98</v>
      </c>
      <c r="E14" s="327" t="s">
        <v>368</v>
      </c>
      <c r="F14" s="328">
        <v>91.341909486685736</v>
      </c>
      <c r="G14" s="329">
        <v>15</v>
      </c>
      <c r="H14" s="330" t="s">
        <v>392</v>
      </c>
    </row>
    <row r="15" spans="1:8" x14ac:dyDescent="0.25">
      <c r="A15" s="327" t="s">
        <v>393</v>
      </c>
      <c r="B15" s="327" t="s">
        <v>172</v>
      </c>
      <c r="C15" s="327" t="s">
        <v>98</v>
      </c>
      <c r="D15" s="327" t="s">
        <v>98</v>
      </c>
      <c r="E15" s="327" t="s">
        <v>368</v>
      </c>
      <c r="F15" s="328">
        <v>127.17926142484194</v>
      </c>
      <c r="G15" s="329">
        <v>15</v>
      </c>
      <c r="H15" s="330" t="s">
        <v>394</v>
      </c>
    </row>
    <row r="16" spans="1:8" x14ac:dyDescent="0.25">
      <c r="A16" s="327" t="s">
        <v>395</v>
      </c>
      <c r="B16" s="327" t="s">
        <v>172</v>
      </c>
      <c r="C16" s="327" t="s">
        <v>98</v>
      </c>
      <c r="D16" s="327" t="s">
        <v>98</v>
      </c>
      <c r="E16" s="327" t="s">
        <v>368</v>
      </c>
      <c r="F16" s="328">
        <v>328.93140319954523</v>
      </c>
      <c r="G16" s="329">
        <v>15</v>
      </c>
      <c r="H16" s="330" t="s">
        <v>396</v>
      </c>
    </row>
    <row r="17" spans="1:8" x14ac:dyDescent="0.25">
      <c r="A17" s="327" t="s">
        <v>397</v>
      </c>
      <c r="B17" s="327" t="s">
        <v>172</v>
      </c>
      <c r="C17" s="327" t="s">
        <v>98</v>
      </c>
      <c r="D17" s="327" t="s">
        <v>98</v>
      </c>
      <c r="E17" s="327" t="s">
        <v>368</v>
      </c>
      <c r="F17" s="328">
        <v>106.75407103648341</v>
      </c>
      <c r="G17" s="329">
        <v>15</v>
      </c>
      <c r="H17" s="330" t="s">
        <v>398</v>
      </c>
    </row>
    <row r="18" spans="1:8" x14ac:dyDescent="0.25">
      <c r="A18" s="327" t="s">
        <v>399</v>
      </c>
      <c r="B18" s="327" t="s">
        <v>172</v>
      </c>
      <c r="C18" s="327" t="s">
        <v>98</v>
      </c>
      <c r="D18" s="327" t="s">
        <v>98</v>
      </c>
      <c r="E18" s="327" t="s">
        <v>368</v>
      </c>
      <c r="F18" s="328">
        <v>140.33036009656072</v>
      </c>
      <c r="G18" s="329">
        <v>15</v>
      </c>
      <c r="H18" s="330" t="s">
        <v>400</v>
      </c>
    </row>
    <row r="19" spans="1:8" x14ac:dyDescent="0.25">
      <c r="A19" s="327" t="s">
        <v>381</v>
      </c>
      <c r="B19" s="327" t="s">
        <v>375</v>
      </c>
      <c r="C19" s="327" t="s">
        <v>98</v>
      </c>
      <c r="D19" s="327" t="s">
        <v>98</v>
      </c>
      <c r="E19" s="327" t="s">
        <v>368</v>
      </c>
      <c r="F19" s="328">
        <v>236.58138800641791</v>
      </c>
      <c r="G19" s="329">
        <v>15</v>
      </c>
      <c r="H19" s="330" t="s">
        <v>382</v>
      </c>
    </row>
    <row r="20" spans="1:8" x14ac:dyDescent="0.25">
      <c r="A20" s="327" t="s">
        <v>385</v>
      </c>
      <c r="B20" s="327" t="s">
        <v>375</v>
      </c>
      <c r="C20" s="327" t="s">
        <v>98</v>
      </c>
      <c r="D20" s="327" t="s">
        <v>98</v>
      </c>
      <c r="E20" s="327" t="s">
        <v>368</v>
      </c>
      <c r="F20" s="328">
        <v>411.39674813322142</v>
      </c>
      <c r="G20" s="329">
        <v>15</v>
      </c>
      <c r="H20" s="330" t="s">
        <v>386</v>
      </c>
    </row>
    <row r="21" spans="1:8" x14ac:dyDescent="0.25">
      <c r="A21" s="327" t="s">
        <v>401</v>
      </c>
      <c r="B21" s="327" t="s">
        <v>402</v>
      </c>
      <c r="C21" s="327" t="s">
        <v>98</v>
      </c>
      <c r="D21" s="327" t="s">
        <v>98</v>
      </c>
      <c r="E21" s="327" t="s">
        <v>403</v>
      </c>
      <c r="F21" s="328">
        <v>2.2119277936975927</v>
      </c>
      <c r="G21" s="329">
        <v>15</v>
      </c>
      <c r="H21" s="330" t="s">
        <v>404</v>
      </c>
    </row>
    <row r="22" spans="1:8" x14ac:dyDescent="0.25">
      <c r="A22" s="327" t="s">
        <v>405</v>
      </c>
      <c r="B22" s="327" t="s">
        <v>164</v>
      </c>
      <c r="C22" s="327" t="s">
        <v>98</v>
      </c>
      <c r="D22" s="327" t="s">
        <v>98</v>
      </c>
      <c r="E22" s="327" t="s">
        <v>406</v>
      </c>
      <c r="F22" s="328">
        <v>52.670000000000009</v>
      </c>
      <c r="G22" s="329">
        <v>8</v>
      </c>
      <c r="H22" s="330" t="s">
        <v>407</v>
      </c>
    </row>
    <row r="23" spans="1:8" x14ac:dyDescent="0.25">
      <c r="A23" s="327" t="s">
        <v>408</v>
      </c>
      <c r="B23" s="327" t="s">
        <v>172</v>
      </c>
      <c r="C23" s="327" t="s">
        <v>98</v>
      </c>
      <c r="D23" s="327" t="s">
        <v>98</v>
      </c>
      <c r="E23" s="327" t="s">
        <v>406</v>
      </c>
      <c r="F23" s="328">
        <v>115.22</v>
      </c>
      <c r="G23" s="329">
        <v>15</v>
      </c>
      <c r="H23" s="330" t="s">
        <v>409</v>
      </c>
    </row>
    <row r="24" spans="1:8" x14ac:dyDescent="0.25">
      <c r="A24" s="327" t="s">
        <v>410</v>
      </c>
      <c r="B24" s="327" t="s">
        <v>172</v>
      </c>
      <c r="C24" s="327" t="s">
        <v>98</v>
      </c>
      <c r="D24" s="327" t="s">
        <v>98</v>
      </c>
      <c r="E24" s="327" t="s">
        <v>406</v>
      </c>
      <c r="F24" s="328">
        <v>134.32126657696028</v>
      </c>
      <c r="G24" s="329">
        <v>15</v>
      </c>
      <c r="H24" s="330" t="s">
        <v>411</v>
      </c>
    </row>
    <row r="25" spans="1:8" x14ac:dyDescent="0.25">
      <c r="A25" s="327" t="s">
        <v>412</v>
      </c>
      <c r="B25" s="327" t="s">
        <v>172</v>
      </c>
      <c r="C25" s="327" t="s">
        <v>98</v>
      </c>
      <c r="D25" s="327" t="s">
        <v>98</v>
      </c>
      <c r="E25" s="327" t="s">
        <v>406</v>
      </c>
      <c r="F25" s="328">
        <v>151.05700767092063</v>
      </c>
      <c r="G25" s="329">
        <v>15</v>
      </c>
      <c r="H25" s="330" t="s">
        <v>413</v>
      </c>
    </row>
    <row r="26" spans="1:8" x14ac:dyDescent="0.25">
      <c r="A26" s="327" t="s">
        <v>414</v>
      </c>
      <c r="B26" s="327" t="s">
        <v>172</v>
      </c>
      <c r="C26" s="327" t="s">
        <v>98</v>
      </c>
      <c r="D26" s="327" t="s">
        <v>98</v>
      </c>
      <c r="E26" s="327" t="s">
        <v>406</v>
      </c>
      <c r="F26" s="328">
        <v>98.88</v>
      </c>
      <c r="G26" s="329">
        <v>15</v>
      </c>
      <c r="H26" s="330" t="s">
        <v>415</v>
      </c>
    </row>
    <row r="27" spans="1:8" x14ac:dyDescent="0.25">
      <c r="A27" s="327" t="s">
        <v>416</v>
      </c>
      <c r="B27" s="327" t="s">
        <v>172</v>
      </c>
      <c r="C27" s="327" t="s">
        <v>98</v>
      </c>
      <c r="D27" s="327" t="s">
        <v>98</v>
      </c>
      <c r="E27" s="327" t="s">
        <v>406</v>
      </c>
      <c r="F27" s="328">
        <v>142.63021270556331</v>
      </c>
      <c r="G27" s="329">
        <v>15</v>
      </c>
      <c r="H27" s="330" t="s">
        <v>417</v>
      </c>
    </row>
    <row r="28" spans="1:8" x14ac:dyDescent="0.25">
      <c r="A28" s="327" t="s">
        <v>418</v>
      </c>
      <c r="B28" s="327" t="s">
        <v>172</v>
      </c>
      <c r="C28" s="327" t="s">
        <v>98</v>
      </c>
      <c r="D28" s="327" t="s">
        <v>98</v>
      </c>
      <c r="E28" s="327" t="s">
        <v>406</v>
      </c>
      <c r="F28" s="328">
        <v>252.83280177582159</v>
      </c>
      <c r="G28" s="329">
        <v>15</v>
      </c>
      <c r="H28" s="330" t="s">
        <v>419</v>
      </c>
    </row>
    <row r="29" spans="1:8" x14ac:dyDescent="0.25">
      <c r="A29" s="327" t="s">
        <v>420</v>
      </c>
      <c r="B29" s="327" t="s">
        <v>172</v>
      </c>
      <c r="C29" s="327" t="s">
        <v>98</v>
      </c>
      <c r="D29" s="327" t="s">
        <v>98</v>
      </c>
      <c r="E29" s="327" t="s">
        <v>406</v>
      </c>
      <c r="F29" s="328">
        <v>199.59593650793656</v>
      </c>
      <c r="G29" s="329">
        <v>15</v>
      </c>
      <c r="H29" s="330" t="s">
        <v>421</v>
      </c>
    </row>
    <row r="30" spans="1:8" x14ac:dyDescent="0.25">
      <c r="A30" s="327" t="s">
        <v>422</v>
      </c>
      <c r="B30" s="327" t="s">
        <v>172</v>
      </c>
      <c r="C30" s="327" t="s">
        <v>98</v>
      </c>
      <c r="D30" s="327" t="s">
        <v>98</v>
      </c>
      <c r="E30" s="327" t="s">
        <v>406</v>
      </c>
      <c r="F30" s="328">
        <v>244.02586399163306</v>
      </c>
      <c r="G30" s="329">
        <v>15</v>
      </c>
      <c r="H30" s="330" t="s">
        <v>423</v>
      </c>
    </row>
    <row r="31" spans="1:8" x14ac:dyDescent="0.25">
      <c r="A31" s="327" t="s">
        <v>424</v>
      </c>
      <c r="B31" s="327" t="s">
        <v>172</v>
      </c>
      <c r="C31" s="327" t="s">
        <v>98</v>
      </c>
      <c r="D31" s="327" t="s">
        <v>98</v>
      </c>
      <c r="E31" s="327" t="s">
        <v>406</v>
      </c>
      <c r="F31" s="328">
        <v>212.51088685015299</v>
      </c>
      <c r="G31" s="329">
        <v>15</v>
      </c>
      <c r="H31" s="330" t="s">
        <v>425</v>
      </c>
    </row>
    <row r="32" spans="1:8" x14ac:dyDescent="0.25">
      <c r="A32" s="327" t="s">
        <v>426</v>
      </c>
      <c r="B32" s="327" t="s">
        <v>427</v>
      </c>
      <c r="C32" s="327" t="s">
        <v>98</v>
      </c>
      <c r="D32" s="327" t="s">
        <v>98</v>
      </c>
      <c r="E32" s="327" t="s">
        <v>428</v>
      </c>
      <c r="F32" s="328">
        <v>62.486337521640444</v>
      </c>
      <c r="G32" s="329">
        <v>8</v>
      </c>
      <c r="H32" s="330" t="s">
        <v>429</v>
      </c>
    </row>
    <row r="33" spans="1:8" x14ac:dyDescent="0.25">
      <c r="A33" s="327" t="s">
        <v>430</v>
      </c>
      <c r="B33" s="327" t="s">
        <v>427</v>
      </c>
      <c r="C33" s="327" t="s">
        <v>98</v>
      </c>
      <c r="D33" s="327" t="s">
        <v>98</v>
      </c>
      <c r="E33" s="327" t="s">
        <v>428</v>
      </c>
      <c r="F33" s="328">
        <v>40.377803036736402</v>
      </c>
      <c r="G33" s="329">
        <v>8</v>
      </c>
      <c r="H33" s="330" t="s">
        <v>429</v>
      </c>
    </row>
    <row r="34" spans="1:8" x14ac:dyDescent="0.25">
      <c r="A34" s="327" t="s">
        <v>431</v>
      </c>
      <c r="B34" s="327" t="s">
        <v>427</v>
      </c>
      <c r="C34" s="327" t="s">
        <v>98</v>
      </c>
      <c r="D34" s="327" t="s">
        <v>98</v>
      </c>
      <c r="E34" s="327" t="s">
        <v>428</v>
      </c>
      <c r="F34" s="328">
        <v>74.984941589432651</v>
      </c>
      <c r="G34" s="329">
        <v>8</v>
      </c>
      <c r="H34" s="330" t="s">
        <v>432</v>
      </c>
    </row>
    <row r="35" spans="1:8" x14ac:dyDescent="0.25">
      <c r="A35" s="327" t="s">
        <v>433</v>
      </c>
      <c r="B35" s="327" t="s">
        <v>164</v>
      </c>
      <c r="C35" s="327" t="s">
        <v>98</v>
      </c>
      <c r="D35" s="327" t="s">
        <v>98</v>
      </c>
      <c r="E35" s="327" t="s">
        <v>434</v>
      </c>
      <c r="F35" s="328">
        <v>65.355113223292832</v>
      </c>
      <c r="G35" s="329">
        <v>15</v>
      </c>
      <c r="H35" s="330" t="s">
        <v>435</v>
      </c>
    </row>
    <row r="36" spans="1:8" x14ac:dyDescent="0.25">
      <c r="A36" s="327" t="s">
        <v>436</v>
      </c>
      <c r="B36" s="327" t="s">
        <v>437</v>
      </c>
      <c r="C36" s="327" t="s">
        <v>98</v>
      </c>
      <c r="D36" s="327" t="s">
        <v>98</v>
      </c>
      <c r="E36" s="327" t="s">
        <v>438</v>
      </c>
      <c r="F36" s="328">
        <v>149.90306131313037</v>
      </c>
      <c r="G36" s="329">
        <v>8</v>
      </c>
      <c r="H36" s="330" t="s">
        <v>439</v>
      </c>
    </row>
    <row r="37" spans="1:8" x14ac:dyDescent="0.25">
      <c r="A37" s="327" t="s">
        <v>440</v>
      </c>
      <c r="B37" s="327" t="s">
        <v>164</v>
      </c>
      <c r="C37" s="327" t="s">
        <v>98</v>
      </c>
      <c r="D37" s="327" t="s">
        <v>98</v>
      </c>
      <c r="E37" s="327" t="s">
        <v>368</v>
      </c>
      <c r="F37" s="328">
        <v>118.31103968505271</v>
      </c>
      <c r="G37" s="329">
        <v>15</v>
      </c>
      <c r="H37" s="330" t="s">
        <v>441</v>
      </c>
    </row>
    <row r="38" spans="1:8" x14ac:dyDescent="0.25">
      <c r="A38" s="327" t="s">
        <v>442</v>
      </c>
      <c r="B38" s="327" t="s">
        <v>164</v>
      </c>
      <c r="C38" s="327" t="s">
        <v>98</v>
      </c>
      <c r="D38" s="327" t="s">
        <v>98</v>
      </c>
      <c r="E38" s="327" t="s">
        <v>368</v>
      </c>
      <c r="F38" s="328">
        <v>128.32260360299699</v>
      </c>
      <c r="G38" s="329">
        <v>15</v>
      </c>
      <c r="H38" s="330" t="s">
        <v>443</v>
      </c>
    </row>
    <row r="39" spans="1:8" x14ac:dyDescent="0.25">
      <c r="A39" s="327" t="s">
        <v>444</v>
      </c>
      <c r="B39" s="327" t="s">
        <v>164</v>
      </c>
      <c r="C39" s="327" t="s">
        <v>98</v>
      </c>
      <c r="D39" s="327" t="s">
        <v>98</v>
      </c>
      <c r="E39" s="327" t="s">
        <v>368</v>
      </c>
      <c r="F39" s="328">
        <v>134.82154952270696</v>
      </c>
      <c r="G39" s="329">
        <v>15</v>
      </c>
      <c r="H39" s="330" t="s">
        <v>445</v>
      </c>
    </row>
    <row r="40" spans="1:8" x14ac:dyDescent="0.25">
      <c r="A40" s="327" t="s">
        <v>446</v>
      </c>
      <c r="B40" s="327" t="s">
        <v>164</v>
      </c>
      <c r="C40" s="327" t="s">
        <v>98</v>
      </c>
      <c r="D40" s="327" t="s">
        <v>98</v>
      </c>
      <c r="E40" s="327" t="s">
        <v>368</v>
      </c>
      <c r="F40" s="328">
        <v>144.99797219872707</v>
      </c>
      <c r="G40" s="329">
        <v>15</v>
      </c>
      <c r="H40" s="330" t="s">
        <v>447</v>
      </c>
    </row>
    <row r="41" spans="1:8" x14ac:dyDescent="0.25">
      <c r="A41" s="327" t="s">
        <v>448</v>
      </c>
      <c r="B41" s="327" t="s">
        <v>164</v>
      </c>
      <c r="C41" s="327" t="s">
        <v>98</v>
      </c>
      <c r="D41" s="327" t="s">
        <v>98</v>
      </c>
      <c r="E41" s="327" t="s">
        <v>368</v>
      </c>
      <c r="F41" s="328">
        <v>82.879999999999981</v>
      </c>
      <c r="G41" s="329">
        <v>15</v>
      </c>
      <c r="H41" s="330" t="s">
        <v>449</v>
      </c>
    </row>
    <row r="42" spans="1:8" x14ac:dyDescent="0.25">
      <c r="A42" s="327" t="s">
        <v>450</v>
      </c>
      <c r="B42" s="327" t="s">
        <v>164</v>
      </c>
      <c r="C42" s="327" t="s">
        <v>98</v>
      </c>
      <c r="D42" s="327" t="s">
        <v>98</v>
      </c>
      <c r="E42" s="327" t="s">
        <v>368</v>
      </c>
      <c r="F42" s="328">
        <v>92.88</v>
      </c>
      <c r="G42" s="329">
        <v>15</v>
      </c>
      <c r="H42" s="330" t="s">
        <v>409</v>
      </c>
    </row>
    <row r="43" spans="1:8" x14ac:dyDescent="0.25">
      <c r="A43" s="327" t="s">
        <v>451</v>
      </c>
      <c r="B43" s="327" t="s">
        <v>164</v>
      </c>
      <c r="C43" s="327" t="s">
        <v>98</v>
      </c>
      <c r="D43" s="327" t="s">
        <v>98</v>
      </c>
      <c r="E43" s="327" t="s">
        <v>368</v>
      </c>
      <c r="F43" s="328">
        <v>126.67447733449075</v>
      </c>
      <c r="G43" s="329">
        <v>15</v>
      </c>
      <c r="H43" s="330" t="s">
        <v>452</v>
      </c>
    </row>
    <row r="44" spans="1:8" x14ac:dyDescent="0.25">
      <c r="A44" s="327" t="s">
        <v>453</v>
      </c>
      <c r="B44" s="327" t="s">
        <v>164</v>
      </c>
      <c r="C44" s="327" t="s">
        <v>98</v>
      </c>
      <c r="D44" s="327" t="s">
        <v>98</v>
      </c>
      <c r="E44" s="327" t="s">
        <v>368</v>
      </c>
      <c r="F44" s="328">
        <v>136.67447733449075</v>
      </c>
      <c r="G44" s="329">
        <v>15</v>
      </c>
      <c r="H44" s="330" t="s">
        <v>454</v>
      </c>
    </row>
    <row r="45" spans="1:8" x14ac:dyDescent="0.25">
      <c r="A45" s="327" t="s">
        <v>455</v>
      </c>
      <c r="B45" s="327" t="s">
        <v>164</v>
      </c>
      <c r="C45" s="327" t="s">
        <v>98</v>
      </c>
      <c r="D45" s="327" t="s">
        <v>98</v>
      </c>
      <c r="E45" s="327" t="s">
        <v>368</v>
      </c>
      <c r="F45" s="328">
        <v>237.2246699878923</v>
      </c>
      <c r="G45" s="329">
        <v>15</v>
      </c>
      <c r="H45" s="330" t="s">
        <v>456</v>
      </c>
    </row>
    <row r="46" spans="1:8" x14ac:dyDescent="0.25">
      <c r="A46" s="327" t="s">
        <v>457</v>
      </c>
      <c r="B46" s="327" t="s">
        <v>164</v>
      </c>
      <c r="C46" s="327" t="s">
        <v>98</v>
      </c>
      <c r="D46" s="327" t="s">
        <v>98</v>
      </c>
      <c r="E46" s="327" t="s">
        <v>368</v>
      </c>
      <c r="F46" s="328">
        <v>181.37898646986474</v>
      </c>
      <c r="G46" s="329">
        <v>15</v>
      </c>
      <c r="H46" s="330" t="s">
        <v>458</v>
      </c>
    </row>
    <row r="47" spans="1:8" x14ac:dyDescent="0.25">
      <c r="A47" s="327" t="s">
        <v>459</v>
      </c>
      <c r="B47" s="327" t="s">
        <v>164</v>
      </c>
      <c r="C47" s="327" t="s">
        <v>98</v>
      </c>
      <c r="D47" s="327" t="s">
        <v>98</v>
      </c>
      <c r="E47" s="327" t="s">
        <v>368</v>
      </c>
      <c r="F47" s="328">
        <v>191.28222222222232</v>
      </c>
      <c r="G47" s="329">
        <v>15</v>
      </c>
      <c r="H47" s="330" t="s">
        <v>460</v>
      </c>
    </row>
    <row r="48" spans="1:8" x14ac:dyDescent="0.25">
      <c r="A48" s="327" t="s">
        <v>461</v>
      </c>
      <c r="B48" s="327" t="s">
        <v>164</v>
      </c>
      <c r="C48" s="327" t="s">
        <v>98</v>
      </c>
      <c r="D48" s="327" t="s">
        <v>98</v>
      </c>
      <c r="E48" s="327" t="s">
        <v>368</v>
      </c>
      <c r="F48" s="328">
        <v>222.63959075555951</v>
      </c>
      <c r="G48" s="329">
        <v>15</v>
      </c>
      <c r="H48" s="330" t="s">
        <v>421</v>
      </c>
    </row>
    <row r="49" spans="1:8" x14ac:dyDescent="0.25">
      <c r="A49" s="327" t="s">
        <v>462</v>
      </c>
      <c r="B49" s="327" t="s">
        <v>164</v>
      </c>
      <c r="C49" s="327" t="s">
        <v>98</v>
      </c>
      <c r="D49" s="327" t="s">
        <v>98</v>
      </c>
      <c r="E49" s="327" t="s">
        <v>368</v>
      </c>
      <c r="F49" s="328">
        <v>194.51088685015299</v>
      </c>
      <c r="G49" s="329">
        <v>15</v>
      </c>
      <c r="H49" s="330" t="s">
        <v>409</v>
      </c>
    </row>
    <row r="50" spans="1:8" x14ac:dyDescent="0.25">
      <c r="A50" s="327" t="s">
        <v>463</v>
      </c>
      <c r="B50" s="327" t="s">
        <v>172</v>
      </c>
      <c r="C50" s="327" t="s">
        <v>98</v>
      </c>
      <c r="D50" s="327" t="s">
        <v>98</v>
      </c>
      <c r="E50" s="327" t="s">
        <v>368</v>
      </c>
      <c r="F50" s="328">
        <v>581.62387789494585</v>
      </c>
      <c r="G50" s="329">
        <v>7</v>
      </c>
      <c r="H50" s="330" t="s">
        <v>464</v>
      </c>
    </row>
    <row r="51" spans="1:8" x14ac:dyDescent="0.25">
      <c r="A51" s="327" t="s">
        <v>465</v>
      </c>
      <c r="B51" s="327" t="s">
        <v>164</v>
      </c>
      <c r="C51" s="327" t="s">
        <v>98</v>
      </c>
      <c r="D51" s="327" t="s">
        <v>98</v>
      </c>
      <c r="E51" s="327" t="s">
        <v>466</v>
      </c>
      <c r="F51" s="328">
        <v>500.00000000000006</v>
      </c>
      <c r="G51" s="329">
        <v>10</v>
      </c>
      <c r="H51" s="330" t="s">
        <v>467</v>
      </c>
    </row>
    <row r="52" spans="1:8" x14ac:dyDescent="0.25">
      <c r="A52" s="327" t="s">
        <v>468</v>
      </c>
      <c r="B52" s="327" t="s">
        <v>164</v>
      </c>
      <c r="C52" s="327" t="s">
        <v>98</v>
      </c>
      <c r="D52" s="327" t="s">
        <v>98</v>
      </c>
      <c r="E52" s="327" t="s">
        <v>469</v>
      </c>
      <c r="F52" s="328">
        <v>208.8743857400267</v>
      </c>
      <c r="G52" s="329">
        <v>15</v>
      </c>
      <c r="H52" s="330" t="s">
        <v>470</v>
      </c>
    </row>
    <row r="53" spans="1:8" x14ac:dyDescent="0.25">
      <c r="A53" s="327" t="s">
        <v>471</v>
      </c>
      <c r="B53" s="327" t="s">
        <v>164</v>
      </c>
      <c r="C53" s="327" t="s">
        <v>98</v>
      </c>
      <c r="D53" s="327" t="s">
        <v>98</v>
      </c>
      <c r="E53" s="327" t="s">
        <v>472</v>
      </c>
      <c r="F53" s="328">
        <v>243.99999999999997</v>
      </c>
      <c r="G53" s="329">
        <v>10</v>
      </c>
      <c r="H53" s="330" t="s">
        <v>415</v>
      </c>
    </row>
    <row r="54" spans="1:8" x14ac:dyDescent="0.25">
      <c r="A54" s="327" t="s">
        <v>473</v>
      </c>
      <c r="B54" s="327" t="s">
        <v>164</v>
      </c>
      <c r="C54" s="327" t="s">
        <v>98</v>
      </c>
      <c r="D54" s="327" t="s">
        <v>98</v>
      </c>
      <c r="E54" s="327" t="s">
        <v>474</v>
      </c>
      <c r="F54" s="328">
        <v>1246.5887096774195</v>
      </c>
      <c r="G54" s="329">
        <v>15</v>
      </c>
      <c r="H54" s="330" t="s">
        <v>475</v>
      </c>
    </row>
    <row r="55" spans="1:8" x14ac:dyDescent="0.25">
      <c r="A55" s="327" t="s">
        <v>476</v>
      </c>
      <c r="B55" s="327" t="s">
        <v>164</v>
      </c>
      <c r="C55" s="327" t="s">
        <v>98</v>
      </c>
      <c r="D55" s="327" t="s">
        <v>98</v>
      </c>
      <c r="E55" s="327" t="s">
        <v>477</v>
      </c>
      <c r="F55" s="328">
        <v>5392.8881454890088</v>
      </c>
      <c r="G55" s="329">
        <v>13</v>
      </c>
      <c r="H55" s="330" t="s">
        <v>478</v>
      </c>
    </row>
    <row r="56" spans="1:8" x14ac:dyDescent="0.25">
      <c r="A56" s="327" t="s">
        <v>479</v>
      </c>
      <c r="B56" s="327" t="s">
        <v>480</v>
      </c>
      <c r="C56" s="327" t="s">
        <v>98</v>
      </c>
      <c r="D56" s="327" t="s">
        <v>98</v>
      </c>
      <c r="E56" s="327" t="s">
        <v>481</v>
      </c>
      <c r="F56" s="328">
        <v>1311.6122340530069</v>
      </c>
      <c r="G56" s="329">
        <v>13</v>
      </c>
      <c r="H56" s="330" t="s">
        <v>482</v>
      </c>
    </row>
    <row r="57" spans="1:8" x14ac:dyDescent="0.25">
      <c r="A57" s="327" t="s">
        <v>483</v>
      </c>
      <c r="B57" s="327" t="s">
        <v>164</v>
      </c>
      <c r="C57" s="327" t="s">
        <v>98</v>
      </c>
      <c r="D57" s="327" t="s">
        <v>98</v>
      </c>
      <c r="E57" s="327" t="s">
        <v>484</v>
      </c>
      <c r="F57" s="328">
        <v>999.99999999999977</v>
      </c>
      <c r="G57" s="329">
        <v>10</v>
      </c>
      <c r="H57" s="330" t="s">
        <v>485</v>
      </c>
    </row>
    <row r="58" spans="1:8" x14ac:dyDescent="0.25">
      <c r="A58" s="327" t="s">
        <v>486</v>
      </c>
      <c r="B58" s="327" t="s">
        <v>487</v>
      </c>
      <c r="C58" s="327" t="s">
        <v>98</v>
      </c>
      <c r="D58" s="327" t="s">
        <v>98</v>
      </c>
      <c r="E58" s="327" t="s">
        <v>488</v>
      </c>
      <c r="F58" s="328">
        <v>37.862299366062217</v>
      </c>
      <c r="G58" s="329">
        <v>5</v>
      </c>
      <c r="H58" s="330" t="s">
        <v>489</v>
      </c>
    </row>
    <row r="59" spans="1:8" x14ac:dyDescent="0.25">
      <c r="A59" s="327" t="s">
        <v>490</v>
      </c>
      <c r="B59" s="327" t="s">
        <v>164</v>
      </c>
      <c r="C59" s="327" t="s">
        <v>98</v>
      </c>
      <c r="D59" s="327" t="s">
        <v>98</v>
      </c>
      <c r="E59" s="327" t="s">
        <v>491</v>
      </c>
      <c r="F59" s="328">
        <v>380.58516683405395</v>
      </c>
      <c r="G59" s="329">
        <v>15</v>
      </c>
      <c r="H59" s="330" t="s">
        <v>492</v>
      </c>
    </row>
    <row r="60" spans="1:8" x14ac:dyDescent="0.25">
      <c r="A60" s="327" t="s">
        <v>493</v>
      </c>
      <c r="B60" s="327" t="s">
        <v>164</v>
      </c>
      <c r="C60" s="327" t="s">
        <v>98</v>
      </c>
      <c r="D60" s="327" t="s">
        <v>98</v>
      </c>
      <c r="E60" s="327" t="s">
        <v>494</v>
      </c>
      <c r="F60" s="328">
        <v>16.629246268336598</v>
      </c>
      <c r="G60" s="329">
        <v>15</v>
      </c>
      <c r="H60" s="330" t="s">
        <v>495</v>
      </c>
    </row>
    <row r="61" spans="1:8" x14ac:dyDescent="0.25">
      <c r="A61" s="327" t="s">
        <v>496</v>
      </c>
      <c r="B61" s="327" t="s">
        <v>164</v>
      </c>
      <c r="C61" s="327" t="s">
        <v>98</v>
      </c>
      <c r="D61" s="327" t="s">
        <v>98</v>
      </c>
      <c r="E61" s="327" t="s">
        <v>497</v>
      </c>
      <c r="F61" s="328">
        <v>402.21989411539141</v>
      </c>
      <c r="G61" s="329">
        <v>15</v>
      </c>
      <c r="H61" s="330" t="s">
        <v>498</v>
      </c>
    </row>
    <row r="62" spans="1:8" x14ac:dyDescent="0.25">
      <c r="A62" s="327" t="s">
        <v>499</v>
      </c>
      <c r="B62" s="327" t="s">
        <v>164</v>
      </c>
      <c r="C62" s="327" t="s">
        <v>98</v>
      </c>
      <c r="D62" s="327" t="s">
        <v>98</v>
      </c>
      <c r="E62" s="327" t="s">
        <v>249</v>
      </c>
      <c r="F62" s="328">
        <v>46.769755129696655</v>
      </c>
      <c r="G62" s="329">
        <v>7</v>
      </c>
      <c r="H62" s="330" t="s">
        <v>500</v>
      </c>
    </row>
    <row r="63" spans="1:8" x14ac:dyDescent="0.25">
      <c r="A63" s="327" t="s">
        <v>501</v>
      </c>
      <c r="B63" s="327" t="s">
        <v>502</v>
      </c>
      <c r="C63" s="327" t="s">
        <v>98</v>
      </c>
      <c r="D63" s="327" t="s">
        <v>98</v>
      </c>
      <c r="E63" s="327" t="s">
        <v>503</v>
      </c>
      <c r="F63" s="328">
        <v>1894.3402951338123</v>
      </c>
      <c r="G63" s="329">
        <v>13</v>
      </c>
      <c r="H63" s="330" t="s">
        <v>504</v>
      </c>
    </row>
    <row r="64" spans="1:8" x14ac:dyDescent="0.25">
      <c r="A64" s="327" t="s">
        <v>300</v>
      </c>
      <c r="B64" s="327" t="s">
        <v>505</v>
      </c>
      <c r="C64" s="327" t="s">
        <v>98</v>
      </c>
      <c r="D64" s="327" t="s">
        <v>98</v>
      </c>
      <c r="E64" s="327" t="s">
        <v>506</v>
      </c>
      <c r="F64" s="328">
        <v>375220.67913839605</v>
      </c>
      <c r="G64" s="329">
        <v>15</v>
      </c>
      <c r="H64" s="330" t="s">
        <v>507</v>
      </c>
    </row>
    <row r="65" spans="1:8" x14ac:dyDescent="0.25">
      <c r="A65" s="327" t="s">
        <v>508</v>
      </c>
      <c r="B65" s="327" t="s">
        <v>353</v>
      </c>
      <c r="C65" s="327" t="s">
        <v>98</v>
      </c>
      <c r="D65" s="327" t="s">
        <v>98</v>
      </c>
      <c r="E65" s="327" t="s">
        <v>509</v>
      </c>
      <c r="F65" s="328">
        <v>99.131608121778058</v>
      </c>
      <c r="G65" s="329">
        <v>1</v>
      </c>
      <c r="H65" s="330" t="s">
        <v>510</v>
      </c>
    </row>
    <row r="66" spans="1:8" x14ac:dyDescent="0.25">
      <c r="A66" s="327" t="s">
        <v>511</v>
      </c>
      <c r="B66" s="327" t="s">
        <v>512</v>
      </c>
      <c r="C66" s="327" t="s">
        <v>98</v>
      </c>
      <c r="D66" s="327" t="s">
        <v>98</v>
      </c>
      <c r="E66" s="327" t="s">
        <v>513</v>
      </c>
      <c r="F66" s="328">
        <v>639.12743247669368</v>
      </c>
      <c r="G66" s="329">
        <v>15</v>
      </c>
      <c r="H66" s="330" t="s">
        <v>514</v>
      </c>
    </row>
    <row r="67" spans="1:8" x14ac:dyDescent="0.25">
      <c r="A67" s="327" t="s">
        <v>515</v>
      </c>
      <c r="B67" s="327" t="s">
        <v>512</v>
      </c>
      <c r="C67" s="327" t="s">
        <v>98</v>
      </c>
      <c r="D67" s="327" t="s">
        <v>98</v>
      </c>
      <c r="E67" s="327" t="s">
        <v>516</v>
      </c>
      <c r="F67" s="328">
        <v>879.33135766282282</v>
      </c>
      <c r="G67" s="329">
        <v>15</v>
      </c>
      <c r="H67" s="330" t="s">
        <v>517</v>
      </c>
    </row>
    <row r="68" spans="1:8" x14ac:dyDescent="0.25">
      <c r="A68" s="327" t="s">
        <v>518</v>
      </c>
      <c r="B68" s="327" t="s">
        <v>512</v>
      </c>
      <c r="C68" s="327" t="s">
        <v>98</v>
      </c>
      <c r="D68" s="327" t="s">
        <v>98</v>
      </c>
      <c r="E68" s="327" t="s">
        <v>516</v>
      </c>
      <c r="F68" s="328">
        <v>851.44938825858048</v>
      </c>
      <c r="G68" s="329">
        <v>15</v>
      </c>
      <c r="H68" s="330" t="s">
        <v>517</v>
      </c>
    </row>
    <row r="69" spans="1:8" x14ac:dyDescent="0.25">
      <c r="A69" s="327" t="s">
        <v>519</v>
      </c>
      <c r="B69" s="327" t="s">
        <v>164</v>
      </c>
      <c r="C69" s="327" t="s">
        <v>98</v>
      </c>
      <c r="D69" s="327" t="s">
        <v>98</v>
      </c>
      <c r="E69" s="327" t="s">
        <v>520</v>
      </c>
      <c r="F69" s="328">
        <v>227.39504047012588</v>
      </c>
      <c r="G69" s="329">
        <v>11</v>
      </c>
      <c r="H69" s="330" t="s">
        <v>521</v>
      </c>
    </row>
    <row r="70" spans="1:8" x14ac:dyDescent="0.25">
      <c r="A70" s="327" t="s">
        <v>522</v>
      </c>
      <c r="B70" s="327" t="s">
        <v>164</v>
      </c>
      <c r="C70" s="327" t="s">
        <v>98</v>
      </c>
      <c r="D70" s="327" t="s">
        <v>98</v>
      </c>
      <c r="E70" s="327" t="s">
        <v>523</v>
      </c>
      <c r="F70" s="328">
        <v>174.82532825008627</v>
      </c>
      <c r="G70" s="329">
        <v>3</v>
      </c>
      <c r="H70" s="330" t="s">
        <v>524</v>
      </c>
    </row>
    <row r="71" spans="1:8" x14ac:dyDescent="0.25">
      <c r="A71" s="327" t="s">
        <v>525</v>
      </c>
      <c r="B71" s="327" t="s">
        <v>512</v>
      </c>
      <c r="C71" s="327" t="s">
        <v>98</v>
      </c>
      <c r="D71" s="327" t="s">
        <v>98</v>
      </c>
      <c r="E71" s="327" t="s">
        <v>526</v>
      </c>
      <c r="F71" s="328">
        <v>48.601263041747821</v>
      </c>
      <c r="G71" s="329">
        <v>15</v>
      </c>
      <c r="H71" s="330" t="s">
        <v>527</v>
      </c>
    </row>
    <row r="72" spans="1:8" x14ac:dyDescent="0.25">
      <c r="A72" s="327" t="s">
        <v>528</v>
      </c>
      <c r="B72" s="327" t="s">
        <v>487</v>
      </c>
      <c r="C72" s="327" t="s">
        <v>98</v>
      </c>
      <c r="D72" s="327" t="s">
        <v>98</v>
      </c>
      <c r="E72" s="327" t="s">
        <v>529</v>
      </c>
      <c r="F72" s="328">
        <v>787.67766595837395</v>
      </c>
      <c r="G72" s="329">
        <v>15</v>
      </c>
      <c r="H72" s="330" t="s">
        <v>530</v>
      </c>
    </row>
    <row r="73" spans="1:8" x14ac:dyDescent="0.25">
      <c r="A73" s="327" t="s">
        <v>531</v>
      </c>
      <c r="B73" s="327" t="s">
        <v>487</v>
      </c>
      <c r="C73" s="327" t="s">
        <v>98</v>
      </c>
      <c r="D73" s="327" t="s">
        <v>98</v>
      </c>
      <c r="E73" s="327" t="s">
        <v>532</v>
      </c>
      <c r="F73" s="328">
        <v>966.26908480932582</v>
      </c>
      <c r="G73" s="329">
        <v>15</v>
      </c>
      <c r="H73" s="330" t="s">
        <v>533</v>
      </c>
    </row>
    <row r="74" spans="1:8" x14ac:dyDescent="0.25">
      <c r="A74" s="327" t="s">
        <v>534</v>
      </c>
      <c r="B74" s="327" t="s">
        <v>164</v>
      </c>
      <c r="C74" s="327" t="s">
        <v>98</v>
      </c>
      <c r="D74" s="327" t="s">
        <v>98</v>
      </c>
      <c r="E74" s="327" t="s">
        <v>535</v>
      </c>
      <c r="F74" s="328">
        <v>2646.2536032872399</v>
      </c>
      <c r="G74" s="329">
        <v>15</v>
      </c>
      <c r="H74" s="330" t="s">
        <v>536</v>
      </c>
    </row>
    <row r="75" spans="1:8" x14ac:dyDescent="0.25">
      <c r="A75" s="327" t="s">
        <v>537</v>
      </c>
      <c r="B75" s="327" t="s">
        <v>538</v>
      </c>
      <c r="C75" s="327" t="s">
        <v>98</v>
      </c>
      <c r="D75" s="327" t="s">
        <v>98</v>
      </c>
      <c r="E75" s="327" t="s">
        <v>539</v>
      </c>
      <c r="F75" s="328">
        <v>1611.8692496929573</v>
      </c>
      <c r="G75" s="329">
        <v>15</v>
      </c>
      <c r="H75" s="330" t="s">
        <v>540</v>
      </c>
    </row>
    <row r="76" spans="1:8" x14ac:dyDescent="0.25">
      <c r="A76" s="327" t="s">
        <v>541</v>
      </c>
      <c r="B76" s="327" t="s">
        <v>538</v>
      </c>
      <c r="C76" s="327" t="s">
        <v>98</v>
      </c>
      <c r="D76" s="327" t="s">
        <v>98</v>
      </c>
      <c r="E76" s="327" t="s">
        <v>542</v>
      </c>
      <c r="F76" s="328">
        <v>116.78770588343858</v>
      </c>
      <c r="G76" s="329">
        <v>10</v>
      </c>
      <c r="H76" s="330" t="s">
        <v>543</v>
      </c>
    </row>
    <row r="77" spans="1:8" x14ac:dyDescent="0.25">
      <c r="A77" s="327" t="s">
        <v>544</v>
      </c>
      <c r="B77" s="327" t="s">
        <v>164</v>
      </c>
      <c r="C77" s="327" t="s">
        <v>98</v>
      </c>
      <c r="D77" s="327" t="s">
        <v>98</v>
      </c>
      <c r="E77" s="327" t="s">
        <v>545</v>
      </c>
      <c r="F77" s="328">
        <v>230.80582732920766</v>
      </c>
      <c r="G77" s="329">
        <v>11</v>
      </c>
      <c r="H77" s="330" t="s">
        <v>546</v>
      </c>
    </row>
    <row r="78" spans="1:8" x14ac:dyDescent="0.25">
      <c r="A78" s="327" t="s">
        <v>547</v>
      </c>
      <c r="B78" s="327" t="s">
        <v>164</v>
      </c>
      <c r="C78" s="327" t="s">
        <v>98</v>
      </c>
      <c r="D78" s="327" t="s">
        <v>98</v>
      </c>
      <c r="E78" s="327" t="s">
        <v>548</v>
      </c>
      <c r="F78" s="328">
        <v>99.943447071577893</v>
      </c>
      <c r="G78" s="329">
        <v>11</v>
      </c>
      <c r="H78" s="330" t="s">
        <v>294</v>
      </c>
    </row>
    <row r="79" spans="1:8" x14ac:dyDescent="0.25">
      <c r="A79" s="327" t="s">
        <v>549</v>
      </c>
      <c r="B79" s="327" t="s">
        <v>512</v>
      </c>
      <c r="C79" s="327" t="s">
        <v>98</v>
      </c>
      <c r="D79" s="327" t="s">
        <v>98</v>
      </c>
      <c r="E79" s="327" t="s">
        <v>491</v>
      </c>
      <c r="F79" s="328">
        <v>1092.9999999999998</v>
      </c>
      <c r="G79" s="329">
        <v>15</v>
      </c>
      <c r="H79" s="330" t="s">
        <v>550</v>
      </c>
    </row>
    <row r="80" spans="1:8" x14ac:dyDescent="0.25">
      <c r="A80" s="327" t="s">
        <v>313</v>
      </c>
      <c r="B80" s="327" t="s">
        <v>512</v>
      </c>
      <c r="C80" s="327" t="s">
        <v>98</v>
      </c>
      <c r="D80" s="327" t="s">
        <v>98</v>
      </c>
      <c r="E80" s="327" t="s">
        <v>491</v>
      </c>
      <c r="F80" s="328">
        <v>819</v>
      </c>
      <c r="G80" s="329">
        <v>15</v>
      </c>
      <c r="H80" s="330" t="s">
        <v>550</v>
      </c>
    </row>
    <row r="81" spans="1:8" x14ac:dyDescent="0.25">
      <c r="A81" s="327" t="s">
        <v>551</v>
      </c>
      <c r="B81" s="327" t="s">
        <v>512</v>
      </c>
      <c r="C81" s="327" t="s">
        <v>98</v>
      </c>
      <c r="D81" s="327" t="s">
        <v>98</v>
      </c>
      <c r="E81" s="327" t="s">
        <v>491</v>
      </c>
      <c r="F81" s="328">
        <v>162.99999999999997</v>
      </c>
      <c r="G81" s="329">
        <v>15</v>
      </c>
      <c r="H81" s="330" t="s">
        <v>550</v>
      </c>
    </row>
    <row r="82" spans="1:8" x14ac:dyDescent="0.25">
      <c r="A82" s="327" t="s">
        <v>552</v>
      </c>
      <c r="B82" s="327" t="s">
        <v>512</v>
      </c>
      <c r="C82" s="327" t="s">
        <v>98</v>
      </c>
      <c r="D82" s="327" t="s">
        <v>98</v>
      </c>
      <c r="E82" s="327" t="s">
        <v>491</v>
      </c>
      <c r="F82" s="328">
        <v>116.00000000000001</v>
      </c>
      <c r="G82" s="329">
        <v>15</v>
      </c>
      <c r="H82" s="330" t="s">
        <v>553</v>
      </c>
    </row>
    <row r="83" spans="1:8" x14ac:dyDescent="0.25">
      <c r="A83" s="327" t="s">
        <v>554</v>
      </c>
      <c r="B83" s="327" t="s">
        <v>512</v>
      </c>
      <c r="C83" s="327" t="s">
        <v>98</v>
      </c>
      <c r="D83" s="327" t="s">
        <v>98</v>
      </c>
      <c r="E83" s="327" t="s">
        <v>491</v>
      </c>
      <c r="F83" s="328">
        <v>95.999999999999986</v>
      </c>
      <c r="G83" s="329">
        <v>15</v>
      </c>
      <c r="H83" s="330" t="s">
        <v>553</v>
      </c>
    </row>
    <row r="84" spans="1:8" x14ac:dyDescent="0.25">
      <c r="A84" s="327" t="s">
        <v>555</v>
      </c>
      <c r="B84" s="327" t="s">
        <v>512</v>
      </c>
      <c r="C84" s="327" t="s">
        <v>98</v>
      </c>
      <c r="D84" s="327" t="s">
        <v>98</v>
      </c>
      <c r="E84" s="327" t="s">
        <v>491</v>
      </c>
      <c r="F84" s="328">
        <v>95.000000000000014</v>
      </c>
      <c r="G84" s="329">
        <v>15</v>
      </c>
      <c r="H84" s="330" t="s">
        <v>550</v>
      </c>
    </row>
    <row r="85" spans="1:8" x14ac:dyDescent="0.25">
      <c r="A85" s="327" t="s">
        <v>556</v>
      </c>
      <c r="B85" s="327" t="s">
        <v>512</v>
      </c>
      <c r="C85" s="327" t="s">
        <v>98</v>
      </c>
      <c r="D85" s="327" t="s">
        <v>98</v>
      </c>
      <c r="E85" s="327" t="s">
        <v>491</v>
      </c>
      <c r="F85" s="328">
        <v>786.99999999999989</v>
      </c>
      <c r="G85" s="329">
        <v>15</v>
      </c>
      <c r="H85" s="330" t="s">
        <v>557</v>
      </c>
    </row>
    <row r="86" spans="1:8" x14ac:dyDescent="0.25">
      <c r="A86" s="327" t="s">
        <v>558</v>
      </c>
      <c r="B86" s="327" t="s">
        <v>512</v>
      </c>
      <c r="C86" s="327" t="s">
        <v>98</v>
      </c>
      <c r="D86" s="327" t="s">
        <v>98</v>
      </c>
      <c r="E86" s="327" t="s">
        <v>491</v>
      </c>
      <c r="F86" s="328">
        <v>787</v>
      </c>
      <c r="G86" s="329">
        <v>15</v>
      </c>
      <c r="H86" s="330" t="s">
        <v>557</v>
      </c>
    </row>
    <row r="87" spans="1:8" x14ac:dyDescent="0.25">
      <c r="A87" s="327" t="s">
        <v>559</v>
      </c>
      <c r="B87" s="327" t="s">
        <v>512</v>
      </c>
      <c r="C87" s="327" t="s">
        <v>98</v>
      </c>
      <c r="D87" s="327" t="s">
        <v>98</v>
      </c>
      <c r="E87" s="327" t="s">
        <v>560</v>
      </c>
      <c r="F87" s="328">
        <v>299.99999999999994</v>
      </c>
      <c r="G87" s="329">
        <v>15</v>
      </c>
      <c r="H87" s="330" t="s">
        <v>485</v>
      </c>
    </row>
    <row r="88" spans="1:8" x14ac:dyDescent="0.25">
      <c r="A88" s="327" t="s">
        <v>561</v>
      </c>
      <c r="B88" s="327" t="s">
        <v>538</v>
      </c>
      <c r="C88" s="327" t="s">
        <v>98</v>
      </c>
      <c r="D88" s="327" t="s">
        <v>98</v>
      </c>
      <c r="E88" s="327" t="s">
        <v>562</v>
      </c>
      <c r="F88" s="328">
        <v>843.77394267890952</v>
      </c>
      <c r="G88" s="329">
        <v>15</v>
      </c>
      <c r="H88" s="330" t="s">
        <v>563</v>
      </c>
    </row>
    <row r="89" spans="1:8" x14ac:dyDescent="0.25">
      <c r="A89" s="327" t="s">
        <v>564</v>
      </c>
      <c r="B89" s="327" t="s">
        <v>565</v>
      </c>
      <c r="C89" s="327" t="s">
        <v>98</v>
      </c>
      <c r="D89" s="327" t="s">
        <v>98</v>
      </c>
      <c r="E89" s="327" t="s">
        <v>566</v>
      </c>
      <c r="F89" s="328">
        <v>18.25</v>
      </c>
      <c r="G89" s="329">
        <v>15</v>
      </c>
      <c r="H89" s="330" t="s">
        <v>567</v>
      </c>
    </row>
    <row r="90" spans="1:8" x14ac:dyDescent="0.25">
      <c r="A90" s="327" t="s">
        <v>568</v>
      </c>
      <c r="B90" s="327" t="s">
        <v>512</v>
      </c>
      <c r="C90" s="327" t="s">
        <v>98</v>
      </c>
      <c r="D90" s="327" t="s">
        <v>98</v>
      </c>
      <c r="E90" s="327" t="s">
        <v>491</v>
      </c>
      <c r="F90" s="328">
        <v>351</v>
      </c>
      <c r="G90" s="329">
        <v>15</v>
      </c>
      <c r="H90" s="330" t="s">
        <v>569</v>
      </c>
    </row>
    <row r="91" spans="1:8" x14ac:dyDescent="0.25">
      <c r="A91" s="327" t="s">
        <v>570</v>
      </c>
      <c r="B91" s="327" t="s">
        <v>512</v>
      </c>
      <c r="C91" s="327" t="s">
        <v>98</v>
      </c>
      <c r="D91" s="327" t="s">
        <v>98</v>
      </c>
      <c r="E91" s="327" t="s">
        <v>491</v>
      </c>
      <c r="F91" s="328">
        <v>259</v>
      </c>
      <c r="G91" s="329">
        <v>15</v>
      </c>
      <c r="H91" s="330" t="s">
        <v>415</v>
      </c>
    </row>
    <row r="92" spans="1:8" x14ac:dyDescent="0.25">
      <c r="A92" s="327" t="s">
        <v>571</v>
      </c>
      <c r="B92" s="327" t="s">
        <v>512</v>
      </c>
      <c r="C92" s="327" t="s">
        <v>98</v>
      </c>
      <c r="D92" s="327" t="s">
        <v>98</v>
      </c>
      <c r="E92" s="327" t="s">
        <v>491</v>
      </c>
      <c r="F92" s="328">
        <v>327</v>
      </c>
      <c r="G92" s="329">
        <v>15</v>
      </c>
      <c r="H92" s="330" t="s">
        <v>572</v>
      </c>
    </row>
    <row r="93" spans="1:8" x14ac:dyDescent="0.25">
      <c r="A93" s="327" t="s">
        <v>573</v>
      </c>
      <c r="B93" s="327" t="s">
        <v>512</v>
      </c>
      <c r="C93" s="327" t="s">
        <v>98</v>
      </c>
      <c r="D93" s="327" t="s">
        <v>98</v>
      </c>
      <c r="E93" s="327" t="s">
        <v>491</v>
      </c>
      <c r="F93" s="328">
        <v>3786.6952357085338</v>
      </c>
      <c r="G93" s="329">
        <v>15</v>
      </c>
      <c r="H93" s="330" t="s">
        <v>574</v>
      </c>
    </row>
    <row r="94" spans="1:8" x14ac:dyDescent="0.25">
      <c r="A94" s="327" t="s">
        <v>575</v>
      </c>
      <c r="B94" s="327" t="s">
        <v>512</v>
      </c>
      <c r="C94" s="327" t="s">
        <v>98</v>
      </c>
      <c r="D94" s="327" t="s">
        <v>98</v>
      </c>
      <c r="E94" s="327" t="s">
        <v>491</v>
      </c>
      <c r="F94" s="328">
        <v>1093</v>
      </c>
      <c r="G94" s="329">
        <v>15</v>
      </c>
      <c r="H94" s="330" t="s">
        <v>576</v>
      </c>
    </row>
    <row r="95" spans="1:8" x14ac:dyDescent="0.25">
      <c r="A95" s="327" t="s">
        <v>577</v>
      </c>
      <c r="B95" s="327" t="s">
        <v>512</v>
      </c>
      <c r="C95" s="327" t="s">
        <v>98</v>
      </c>
      <c r="D95" s="327" t="s">
        <v>98</v>
      </c>
      <c r="E95" s="327" t="s">
        <v>578</v>
      </c>
      <c r="F95" s="328">
        <v>46.135765115716346</v>
      </c>
      <c r="G95" s="329">
        <v>3</v>
      </c>
      <c r="H95" s="330" t="s">
        <v>579</v>
      </c>
    </row>
    <row r="96" spans="1:8" x14ac:dyDescent="0.25">
      <c r="A96" s="327" t="s">
        <v>580</v>
      </c>
      <c r="B96" s="327" t="s">
        <v>512</v>
      </c>
      <c r="C96" s="327" t="s">
        <v>98</v>
      </c>
      <c r="D96" s="327" t="s">
        <v>98</v>
      </c>
      <c r="E96" s="327" t="s">
        <v>578</v>
      </c>
      <c r="F96" s="328">
        <v>87.501015208203626</v>
      </c>
      <c r="G96" s="329">
        <v>3</v>
      </c>
      <c r="H96" s="330" t="s">
        <v>581</v>
      </c>
    </row>
    <row r="97" spans="1:8" x14ac:dyDescent="0.25">
      <c r="A97" s="327" t="s">
        <v>320</v>
      </c>
      <c r="B97" s="327" t="s">
        <v>164</v>
      </c>
      <c r="C97" s="327" t="s">
        <v>98</v>
      </c>
      <c r="D97" s="327" t="s">
        <v>98</v>
      </c>
      <c r="E97" s="327" t="s">
        <v>491</v>
      </c>
      <c r="F97" s="328">
        <v>515.97542207381366</v>
      </c>
      <c r="G97" s="329">
        <v>9</v>
      </c>
      <c r="H97" s="330" t="s">
        <v>582</v>
      </c>
    </row>
    <row r="98" spans="1:8" x14ac:dyDescent="0.25">
      <c r="A98" s="327" t="s">
        <v>583</v>
      </c>
      <c r="B98" s="327" t="s">
        <v>164</v>
      </c>
      <c r="C98" s="327" t="s">
        <v>98</v>
      </c>
      <c r="D98" s="327" t="s">
        <v>98</v>
      </c>
      <c r="E98" s="327" t="s">
        <v>584</v>
      </c>
      <c r="F98" s="328">
        <v>41.131756881322076</v>
      </c>
      <c r="G98" s="329">
        <v>15</v>
      </c>
      <c r="H98" s="330" t="s">
        <v>585</v>
      </c>
    </row>
    <row r="99" spans="1:8" x14ac:dyDescent="0.25">
      <c r="A99" s="327" t="s">
        <v>586</v>
      </c>
      <c r="B99" s="327" t="s">
        <v>487</v>
      </c>
      <c r="C99" s="327" t="s">
        <v>98</v>
      </c>
      <c r="D99" s="327" t="s">
        <v>98</v>
      </c>
      <c r="E99" s="327" t="s">
        <v>587</v>
      </c>
      <c r="F99" s="328">
        <v>1015.6476552089374</v>
      </c>
      <c r="G99" s="329">
        <v>15</v>
      </c>
      <c r="H99" s="330" t="s">
        <v>588</v>
      </c>
    </row>
    <row r="100" spans="1:8" x14ac:dyDescent="0.25">
      <c r="A100" s="327" t="s">
        <v>589</v>
      </c>
      <c r="B100" s="327" t="s">
        <v>487</v>
      </c>
      <c r="C100" s="327" t="s">
        <v>98</v>
      </c>
      <c r="D100" s="327" t="s">
        <v>98</v>
      </c>
      <c r="E100" s="327" t="s">
        <v>587</v>
      </c>
      <c r="F100" s="328">
        <v>1015.627700904201</v>
      </c>
      <c r="G100" s="329">
        <v>15</v>
      </c>
      <c r="H100" s="330" t="s">
        <v>588</v>
      </c>
    </row>
    <row r="101" spans="1:8" x14ac:dyDescent="0.25">
      <c r="A101" s="327" t="s">
        <v>590</v>
      </c>
      <c r="B101" s="327" t="s">
        <v>487</v>
      </c>
      <c r="C101" s="327" t="s">
        <v>98</v>
      </c>
      <c r="D101" s="327" t="s">
        <v>98</v>
      </c>
      <c r="E101" s="327" t="s">
        <v>587</v>
      </c>
      <c r="F101" s="328">
        <v>1015.627700904201</v>
      </c>
      <c r="G101" s="329">
        <v>15</v>
      </c>
      <c r="H101" s="330" t="s">
        <v>591</v>
      </c>
    </row>
    <row r="102" spans="1:8" x14ac:dyDescent="0.25">
      <c r="A102" s="327" t="s">
        <v>592</v>
      </c>
      <c r="B102" s="327" t="s">
        <v>487</v>
      </c>
      <c r="C102" s="327" t="s">
        <v>98</v>
      </c>
      <c r="D102" s="327" t="s">
        <v>98</v>
      </c>
      <c r="E102" s="327" t="s">
        <v>587</v>
      </c>
      <c r="F102" s="328">
        <v>1015.627700904201</v>
      </c>
      <c r="G102" s="329">
        <v>15</v>
      </c>
      <c r="H102" s="330" t="s">
        <v>591</v>
      </c>
    </row>
    <row r="103" spans="1:8" x14ac:dyDescent="0.25">
      <c r="A103" s="327" t="s">
        <v>593</v>
      </c>
      <c r="B103" s="327" t="s">
        <v>164</v>
      </c>
      <c r="C103" s="327" t="s">
        <v>98</v>
      </c>
      <c r="D103" s="327" t="s">
        <v>98</v>
      </c>
      <c r="E103" s="327" t="s">
        <v>594</v>
      </c>
      <c r="F103" s="328">
        <v>395.48</v>
      </c>
      <c r="G103" s="329">
        <v>15</v>
      </c>
      <c r="H103" s="330" t="s">
        <v>595</v>
      </c>
    </row>
    <row r="104" spans="1:8" x14ac:dyDescent="0.25">
      <c r="A104" s="327" t="s">
        <v>596</v>
      </c>
      <c r="B104" s="327" t="s">
        <v>487</v>
      </c>
      <c r="C104" s="327" t="s">
        <v>98</v>
      </c>
      <c r="D104" s="327" t="s">
        <v>98</v>
      </c>
      <c r="E104" s="327" t="s">
        <v>597</v>
      </c>
      <c r="F104" s="328">
        <v>1885.2263617607621</v>
      </c>
      <c r="G104" s="329">
        <v>15</v>
      </c>
      <c r="H104" s="330" t="s">
        <v>598</v>
      </c>
    </row>
    <row r="105" spans="1:8" x14ac:dyDescent="0.25">
      <c r="A105" s="327" t="s">
        <v>599</v>
      </c>
      <c r="B105" s="327" t="s">
        <v>487</v>
      </c>
      <c r="C105" s="327" t="s">
        <v>98</v>
      </c>
      <c r="D105" s="327" t="s">
        <v>98</v>
      </c>
      <c r="E105" s="327" t="s">
        <v>600</v>
      </c>
      <c r="F105" s="328">
        <v>300</v>
      </c>
      <c r="G105" s="329">
        <v>15</v>
      </c>
      <c r="H105" s="330" t="s">
        <v>553</v>
      </c>
    </row>
    <row r="106" spans="1:8" x14ac:dyDescent="0.25">
      <c r="A106" s="327" t="s">
        <v>601</v>
      </c>
      <c r="B106" s="327" t="s">
        <v>164</v>
      </c>
      <c r="C106" s="327" t="s">
        <v>98</v>
      </c>
      <c r="D106" s="327" t="s">
        <v>98</v>
      </c>
      <c r="E106" s="327" t="s">
        <v>602</v>
      </c>
      <c r="F106" s="328">
        <v>1124.9999999999998</v>
      </c>
      <c r="G106" s="329">
        <v>13</v>
      </c>
      <c r="H106" s="330" t="s">
        <v>603</v>
      </c>
    </row>
    <row r="107" spans="1:8" x14ac:dyDescent="0.25">
      <c r="A107" s="327" t="s">
        <v>225</v>
      </c>
      <c r="B107" s="327" t="s">
        <v>164</v>
      </c>
      <c r="C107" s="327" t="s">
        <v>98</v>
      </c>
      <c r="D107" s="327" t="s">
        <v>98</v>
      </c>
      <c r="E107" s="327" t="s">
        <v>604</v>
      </c>
      <c r="F107" s="328">
        <v>776</v>
      </c>
      <c r="G107" s="329">
        <v>10</v>
      </c>
      <c r="H107" s="330" t="s">
        <v>605</v>
      </c>
    </row>
    <row r="108" spans="1:8" x14ac:dyDescent="0.25">
      <c r="A108" s="327" t="s">
        <v>606</v>
      </c>
      <c r="B108" s="327" t="s">
        <v>164</v>
      </c>
      <c r="C108" s="327" t="s">
        <v>98</v>
      </c>
      <c r="D108" s="327" t="s">
        <v>98</v>
      </c>
      <c r="E108" s="327" t="s">
        <v>607</v>
      </c>
      <c r="F108" s="328">
        <v>120.3350940512818</v>
      </c>
      <c r="G108" s="329">
        <v>8</v>
      </c>
      <c r="H108" s="330" t="s">
        <v>608</v>
      </c>
    </row>
    <row r="109" spans="1:8" x14ac:dyDescent="0.25">
      <c r="A109" s="327" t="s">
        <v>609</v>
      </c>
      <c r="B109" s="327" t="s">
        <v>565</v>
      </c>
      <c r="C109" s="327" t="s">
        <v>98</v>
      </c>
      <c r="D109" s="327" t="s">
        <v>98</v>
      </c>
      <c r="E109" s="327" t="s">
        <v>610</v>
      </c>
      <c r="F109" s="328">
        <v>6.3082410477185809</v>
      </c>
      <c r="G109" s="329">
        <v>15</v>
      </c>
      <c r="H109" s="330" t="s">
        <v>611</v>
      </c>
    </row>
    <row r="110" spans="1:8" x14ac:dyDescent="0.25">
      <c r="A110" s="327" t="s">
        <v>612</v>
      </c>
      <c r="B110" s="327" t="s">
        <v>164</v>
      </c>
      <c r="C110" s="327" t="s">
        <v>98</v>
      </c>
      <c r="D110" s="327" t="s">
        <v>98</v>
      </c>
      <c r="E110" s="327" t="s">
        <v>249</v>
      </c>
      <c r="F110" s="328">
        <v>2122.6273481939261</v>
      </c>
      <c r="G110" s="329">
        <v>12</v>
      </c>
      <c r="H110" s="330" t="s">
        <v>613</v>
      </c>
    </row>
    <row r="111" spans="1:8" x14ac:dyDescent="0.25">
      <c r="A111" s="327" t="s">
        <v>614</v>
      </c>
      <c r="B111" s="327" t="s">
        <v>437</v>
      </c>
      <c r="C111" s="327" t="s">
        <v>98</v>
      </c>
      <c r="D111" s="327" t="s">
        <v>98</v>
      </c>
      <c r="E111" s="327" t="s">
        <v>615</v>
      </c>
      <c r="F111" s="328">
        <v>259.9195370531491</v>
      </c>
      <c r="G111" s="329">
        <v>8</v>
      </c>
      <c r="H111" s="330" t="s">
        <v>616</v>
      </c>
    </row>
    <row r="112" spans="1:8" x14ac:dyDescent="0.25">
      <c r="A112" s="327" t="s">
        <v>617</v>
      </c>
      <c r="B112" s="327" t="s">
        <v>437</v>
      </c>
      <c r="C112" s="327" t="s">
        <v>98</v>
      </c>
      <c r="D112" s="327" t="s">
        <v>98</v>
      </c>
      <c r="E112" s="327" t="s">
        <v>618</v>
      </c>
      <c r="F112" s="328">
        <v>2392.4528585575608</v>
      </c>
      <c r="G112" s="329">
        <v>12</v>
      </c>
      <c r="H112" s="330" t="s">
        <v>517</v>
      </c>
    </row>
    <row r="113" spans="1:8" x14ac:dyDescent="0.25">
      <c r="A113" s="327" t="s">
        <v>619</v>
      </c>
      <c r="B113" s="327" t="s">
        <v>565</v>
      </c>
      <c r="C113" s="327" t="s">
        <v>98</v>
      </c>
      <c r="D113" s="327" t="s">
        <v>98</v>
      </c>
      <c r="E113" s="327" t="s">
        <v>620</v>
      </c>
      <c r="F113" s="328">
        <v>14.990306131313039</v>
      </c>
      <c r="G113" s="329">
        <v>11</v>
      </c>
      <c r="H113" s="330" t="s">
        <v>621</v>
      </c>
    </row>
    <row r="114" spans="1:8" x14ac:dyDescent="0.25">
      <c r="A114" s="327" t="s">
        <v>622</v>
      </c>
      <c r="B114" s="327" t="s">
        <v>565</v>
      </c>
      <c r="C114" s="327" t="s">
        <v>98</v>
      </c>
      <c r="D114" s="327" t="s">
        <v>98</v>
      </c>
      <c r="E114" s="327" t="s">
        <v>623</v>
      </c>
      <c r="F114" s="328">
        <v>762.3037032852319</v>
      </c>
      <c r="G114" s="329">
        <v>12</v>
      </c>
      <c r="H114" s="330" t="s">
        <v>624</v>
      </c>
    </row>
    <row r="115" spans="1:8" x14ac:dyDescent="0.25">
      <c r="A115" s="327" t="s">
        <v>625</v>
      </c>
      <c r="B115" s="327" t="s">
        <v>565</v>
      </c>
      <c r="C115" s="327" t="s">
        <v>98</v>
      </c>
      <c r="D115" s="327" t="s">
        <v>98</v>
      </c>
      <c r="E115" s="327" t="s">
        <v>626</v>
      </c>
      <c r="F115" s="328">
        <v>605.02541135549552</v>
      </c>
      <c r="G115" s="329">
        <v>12</v>
      </c>
      <c r="H115" s="330" t="s">
        <v>627</v>
      </c>
    </row>
    <row r="116" spans="1:8" x14ac:dyDescent="0.25">
      <c r="A116" s="327" t="s">
        <v>628</v>
      </c>
      <c r="B116" s="327" t="s">
        <v>427</v>
      </c>
      <c r="C116" s="327" t="s">
        <v>98</v>
      </c>
      <c r="D116" s="327" t="s">
        <v>98</v>
      </c>
      <c r="E116" s="327" t="s">
        <v>629</v>
      </c>
      <c r="F116" s="328">
        <v>34.977380973063752</v>
      </c>
      <c r="G116" s="329">
        <v>8</v>
      </c>
      <c r="H116" s="330" t="s">
        <v>621</v>
      </c>
    </row>
    <row r="117" spans="1:8" x14ac:dyDescent="0.25">
      <c r="A117" s="327" t="s">
        <v>630</v>
      </c>
      <c r="B117" s="327" t="s">
        <v>164</v>
      </c>
      <c r="C117" s="327" t="s">
        <v>98</v>
      </c>
      <c r="D117" s="327" t="s">
        <v>98</v>
      </c>
      <c r="E117" s="327" t="s">
        <v>631</v>
      </c>
      <c r="F117" s="328">
        <v>502.9387616579416</v>
      </c>
      <c r="G117" s="329">
        <v>10</v>
      </c>
      <c r="H117" s="330" t="s">
        <v>632</v>
      </c>
    </row>
    <row r="118" spans="1:8" x14ac:dyDescent="0.25">
      <c r="A118" s="327" t="s">
        <v>633</v>
      </c>
      <c r="B118" s="327" t="s">
        <v>634</v>
      </c>
      <c r="C118" s="327" t="s">
        <v>98</v>
      </c>
      <c r="D118" s="327" t="s">
        <v>98</v>
      </c>
      <c r="E118" s="327" t="s">
        <v>635</v>
      </c>
      <c r="F118" s="328">
        <v>295.78960317774971</v>
      </c>
      <c r="G118" s="329">
        <v>15</v>
      </c>
      <c r="H118" s="330" t="s">
        <v>636</v>
      </c>
    </row>
    <row r="119" spans="1:8" x14ac:dyDescent="0.25">
      <c r="A119" s="327" t="s">
        <v>637</v>
      </c>
      <c r="B119" s="327" t="s">
        <v>634</v>
      </c>
      <c r="C119" s="327" t="s">
        <v>98</v>
      </c>
      <c r="D119" s="327" t="s">
        <v>98</v>
      </c>
      <c r="E119" s="327" t="s">
        <v>635</v>
      </c>
      <c r="F119" s="328">
        <v>295.67268986516586</v>
      </c>
      <c r="G119" s="329">
        <v>15</v>
      </c>
      <c r="H119" s="330" t="s">
        <v>636</v>
      </c>
    </row>
    <row r="120" spans="1:8" x14ac:dyDescent="0.25">
      <c r="A120" s="327" t="s">
        <v>638</v>
      </c>
      <c r="B120" s="327" t="s">
        <v>639</v>
      </c>
      <c r="C120" s="327" t="s">
        <v>98</v>
      </c>
      <c r="D120" s="327" t="s">
        <v>98</v>
      </c>
      <c r="E120" s="327" t="s">
        <v>640</v>
      </c>
      <c r="F120" s="328">
        <v>317.12857142857149</v>
      </c>
      <c r="G120" s="329">
        <v>15</v>
      </c>
      <c r="H120" s="330" t="s">
        <v>641</v>
      </c>
    </row>
    <row r="121" spans="1:8" x14ac:dyDescent="0.25">
      <c r="A121" s="327" t="s">
        <v>642</v>
      </c>
      <c r="B121" s="327" t="s">
        <v>639</v>
      </c>
      <c r="C121" s="327" t="s">
        <v>98</v>
      </c>
      <c r="D121" s="327" t="s">
        <v>98</v>
      </c>
      <c r="E121" s="327" t="s">
        <v>640</v>
      </c>
      <c r="F121" s="328">
        <v>316.92362458001719</v>
      </c>
      <c r="G121" s="329">
        <v>15</v>
      </c>
      <c r="H121" s="330" t="s">
        <v>517</v>
      </c>
    </row>
    <row r="122" spans="1:8" x14ac:dyDescent="0.25">
      <c r="A122" s="327" t="s">
        <v>643</v>
      </c>
      <c r="B122" s="327" t="s">
        <v>164</v>
      </c>
      <c r="C122" s="327" t="s">
        <v>98</v>
      </c>
      <c r="D122" s="327" t="s">
        <v>98</v>
      </c>
      <c r="E122" s="327" t="s">
        <v>644</v>
      </c>
      <c r="F122" s="328">
        <v>531.09086791713707</v>
      </c>
      <c r="G122" s="329">
        <v>15</v>
      </c>
      <c r="H122" s="330" t="s">
        <v>645</v>
      </c>
    </row>
    <row r="123" spans="1:8" x14ac:dyDescent="0.25">
      <c r="A123" s="327" t="s">
        <v>646</v>
      </c>
      <c r="B123" s="327" t="s">
        <v>647</v>
      </c>
      <c r="C123" s="327" t="s">
        <v>98</v>
      </c>
      <c r="D123" s="327" t="s">
        <v>98</v>
      </c>
      <c r="E123" s="327" t="s">
        <v>648</v>
      </c>
      <c r="F123" s="328">
        <v>1050.6747440109989</v>
      </c>
      <c r="G123" s="329">
        <v>12</v>
      </c>
      <c r="H123" s="330" t="s">
        <v>649</v>
      </c>
    </row>
    <row r="124" spans="1:8" x14ac:dyDescent="0.25">
      <c r="A124" s="327" t="s">
        <v>650</v>
      </c>
      <c r="B124" s="327" t="s">
        <v>651</v>
      </c>
      <c r="C124" s="327" t="s">
        <v>98</v>
      </c>
      <c r="D124" s="327" t="s">
        <v>98</v>
      </c>
      <c r="E124" s="327" t="s">
        <v>652</v>
      </c>
      <c r="F124" s="328">
        <v>317.03042873861853</v>
      </c>
      <c r="G124" s="329">
        <v>10</v>
      </c>
      <c r="H124" s="330" t="s">
        <v>653</v>
      </c>
    </row>
    <row r="125" spans="1:8" x14ac:dyDescent="0.25">
      <c r="A125" s="327" t="s">
        <v>654</v>
      </c>
      <c r="B125" s="327" t="s">
        <v>164</v>
      </c>
      <c r="C125" s="327" t="s">
        <v>98</v>
      </c>
      <c r="D125" s="327" t="s">
        <v>98</v>
      </c>
      <c r="E125" s="327" t="s">
        <v>655</v>
      </c>
      <c r="F125" s="328">
        <v>2125.2095887213845</v>
      </c>
      <c r="G125" s="329">
        <v>15</v>
      </c>
      <c r="H125" s="330" t="s">
        <v>656</v>
      </c>
    </row>
    <row r="126" spans="1:8" x14ac:dyDescent="0.25">
      <c r="A126" s="327" t="s">
        <v>657</v>
      </c>
      <c r="B126" s="327" t="s">
        <v>437</v>
      </c>
      <c r="C126" s="327" t="s">
        <v>98</v>
      </c>
      <c r="D126" s="327" t="s">
        <v>98</v>
      </c>
      <c r="E126" s="327" t="s">
        <v>658</v>
      </c>
      <c r="F126" s="328">
        <v>129.95976852657455</v>
      </c>
      <c r="G126" s="329">
        <v>4</v>
      </c>
      <c r="H126" s="330" t="s">
        <v>659</v>
      </c>
    </row>
    <row r="127" spans="1:8" x14ac:dyDescent="0.25">
      <c r="A127" s="327" t="s">
        <v>660</v>
      </c>
      <c r="B127" s="327" t="s">
        <v>164</v>
      </c>
      <c r="C127" s="327" t="s">
        <v>98</v>
      </c>
      <c r="D127" s="327" t="s">
        <v>98</v>
      </c>
      <c r="E127" s="327" t="s">
        <v>661</v>
      </c>
      <c r="F127" s="328">
        <v>951.14846168799738</v>
      </c>
      <c r="G127" s="329">
        <v>5</v>
      </c>
      <c r="H127" s="330" t="s">
        <v>662</v>
      </c>
    </row>
    <row r="128" spans="1:8" x14ac:dyDescent="0.25">
      <c r="A128" s="327" t="s">
        <v>346</v>
      </c>
      <c r="B128" s="327" t="s">
        <v>164</v>
      </c>
      <c r="C128" s="327" t="s">
        <v>98</v>
      </c>
      <c r="D128" s="327" t="s">
        <v>98</v>
      </c>
      <c r="E128" s="327" t="s">
        <v>249</v>
      </c>
      <c r="F128" s="328">
        <v>676.45695163809705</v>
      </c>
      <c r="G128" s="329">
        <v>9</v>
      </c>
      <c r="H128" s="330" t="s">
        <v>663</v>
      </c>
    </row>
    <row r="129" spans="1:8" x14ac:dyDescent="0.25">
      <c r="A129" s="327" t="s">
        <v>664</v>
      </c>
      <c r="B129" s="327" t="s">
        <v>164</v>
      </c>
      <c r="C129" s="327" t="s">
        <v>98</v>
      </c>
      <c r="D129" s="327" t="s">
        <v>98</v>
      </c>
      <c r="E129" s="327" t="s">
        <v>249</v>
      </c>
      <c r="F129" s="328">
        <v>25.147717690229474</v>
      </c>
      <c r="G129" s="329">
        <v>12</v>
      </c>
      <c r="H129" s="330" t="s">
        <v>665</v>
      </c>
    </row>
    <row r="130" spans="1:8" x14ac:dyDescent="0.25">
      <c r="A130" s="327" t="s">
        <v>666</v>
      </c>
      <c r="B130" s="327" t="s">
        <v>164</v>
      </c>
      <c r="C130" s="327" t="s">
        <v>98</v>
      </c>
      <c r="D130" s="327" t="s">
        <v>98</v>
      </c>
      <c r="E130" s="327" t="s">
        <v>249</v>
      </c>
      <c r="F130" s="328">
        <v>231.25738477166743</v>
      </c>
      <c r="G130" s="329">
        <v>10</v>
      </c>
      <c r="H130" s="330" t="s">
        <v>667</v>
      </c>
    </row>
    <row r="131" spans="1:8" x14ac:dyDescent="0.25">
      <c r="A131" s="327" t="s">
        <v>668</v>
      </c>
      <c r="B131" s="327" t="s">
        <v>164</v>
      </c>
      <c r="C131" s="327" t="s">
        <v>98</v>
      </c>
      <c r="D131" s="327" t="s">
        <v>98</v>
      </c>
      <c r="E131" s="327" t="s">
        <v>669</v>
      </c>
      <c r="F131" s="328">
        <v>19.500227283509155</v>
      </c>
      <c r="G131" s="329">
        <v>10</v>
      </c>
      <c r="H131" s="330" t="s">
        <v>670</v>
      </c>
    </row>
    <row r="132" spans="1:8" x14ac:dyDescent="0.25">
      <c r="A132" s="327" t="s">
        <v>671</v>
      </c>
      <c r="B132" s="327" t="s">
        <v>164</v>
      </c>
      <c r="C132" s="327" t="s">
        <v>98</v>
      </c>
      <c r="D132" s="327" t="s">
        <v>98</v>
      </c>
      <c r="E132" s="327" t="s">
        <v>672</v>
      </c>
      <c r="F132" s="328">
        <v>234.14739139912734</v>
      </c>
      <c r="G132" s="329">
        <v>5</v>
      </c>
      <c r="H132" s="330" t="s">
        <v>673</v>
      </c>
    </row>
    <row r="133" spans="1:8" x14ac:dyDescent="0.25">
      <c r="A133" s="327" t="s">
        <v>674</v>
      </c>
      <c r="B133" s="327" t="s">
        <v>164</v>
      </c>
      <c r="C133" s="327" t="s">
        <v>98</v>
      </c>
      <c r="D133" s="327" t="s">
        <v>98</v>
      </c>
      <c r="E133" s="327" t="s">
        <v>249</v>
      </c>
      <c r="F133" s="328">
        <v>3586.2067652243786</v>
      </c>
      <c r="G133" s="329">
        <v>12</v>
      </c>
      <c r="H133" s="330" t="s">
        <v>675</v>
      </c>
    </row>
    <row r="134" spans="1:8" x14ac:dyDescent="0.25">
      <c r="A134" s="327" t="s">
        <v>676</v>
      </c>
      <c r="B134" s="327" t="s">
        <v>164</v>
      </c>
      <c r="C134" s="327" t="s">
        <v>98</v>
      </c>
      <c r="D134" s="327" t="s">
        <v>98</v>
      </c>
      <c r="E134" s="327" t="s">
        <v>249</v>
      </c>
      <c r="F134" s="328">
        <v>15.742306660719473</v>
      </c>
      <c r="G134" s="329">
        <v>12</v>
      </c>
      <c r="H134" s="330" t="s">
        <v>677</v>
      </c>
    </row>
    <row r="135" spans="1:8" x14ac:dyDescent="0.25">
      <c r="A135" s="327" t="s">
        <v>678</v>
      </c>
      <c r="B135" s="327" t="s">
        <v>164</v>
      </c>
      <c r="C135" s="327" t="s">
        <v>98</v>
      </c>
      <c r="D135" s="327" t="s">
        <v>98</v>
      </c>
      <c r="E135" s="327" t="s">
        <v>249</v>
      </c>
      <c r="F135" s="328">
        <v>1121.843948486169</v>
      </c>
      <c r="G135" s="329">
        <v>12</v>
      </c>
      <c r="H135" s="330" t="s">
        <v>679</v>
      </c>
    </row>
    <row r="136" spans="1:8" x14ac:dyDescent="0.25">
      <c r="A136" s="327" t="s">
        <v>680</v>
      </c>
      <c r="B136" s="327" t="s">
        <v>164</v>
      </c>
      <c r="C136" s="327" t="s">
        <v>98</v>
      </c>
      <c r="D136" s="327" t="s">
        <v>98</v>
      </c>
      <c r="E136" s="327" t="s">
        <v>249</v>
      </c>
      <c r="F136" s="328">
        <v>96.43120503588851</v>
      </c>
      <c r="G136" s="329">
        <v>12</v>
      </c>
      <c r="H136" s="330" t="s">
        <v>681</v>
      </c>
    </row>
    <row r="137" spans="1:8" x14ac:dyDescent="0.25">
      <c r="A137" s="327" t="s">
        <v>682</v>
      </c>
      <c r="B137" s="327" t="s">
        <v>164</v>
      </c>
      <c r="C137" s="327" t="s">
        <v>98</v>
      </c>
      <c r="D137" s="327" t="s">
        <v>98</v>
      </c>
      <c r="E137" s="327" t="s">
        <v>249</v>
      </c>
      <c r="F137" s="328">
        <v>232.42884633320395</v>
      </c>
      <c r="G137" s="329">
        <v>12</v>
      </c>
      <c r="H137" s="330" t="s">
        <v>683</v>
      </c>
    </row>
    <row r="138" spans="1:8" x14ac:dyDescent="0.25">
      <c r="A138" s="327" t="s">
        <v>684</v>
      </c>
      <c r="B138" s="327" t="s">
        <v>164</v>
      </c>
      <c r="C138" s="327" t="s">
        <v>98</v>
      </c>
      <c r="D138" s="327" t="s">
        <v>98</v>
      </c>
      <c r="E138" s="327" t="s">
        <v>249</v>
      </c>
      <c r="F138" s="328">
        <v>1242.0384037820618</v>
      </c>
      <c r="G138" s="329">
        <v>10</v>
      </c>
      <c r="H138" s="330" t="s">
        <v>685</v>
      </c>
    </row>
    <row r="139" spans="1:8" x14ac:dyDescent="0.25">
      <c r="A139" s="327" t="s">
        <v>686</v>
      </c>
      <c r="B139" s="327" t="s">
        <v>164</v>
      </c>
      <c r="C139" s="327" t="s">
        <v>98</v>
      </c>
      <c r="D139" s="327" t="s">
        <v>98</v>
      </c>
      <c r="E139" s="327" t="s">
        <v>249</v>
      </c>
      <c r="F139" s="328">
        <v>1106.0733458668724</v>
      </c>
      <c r="G139" s="329">
        <v>12</v>
      </c>
      <c r="H139" s="330" t="s">
        <v>687</v>
      </c>
    </row>
    <row r="140" spans="1:8" x14ac:dyDescent="0.25">
      <c r="A140" s="327" t="s">
        <v>688</v>
      </c>
      <c r="B140" s="327" t="s">
        <v>284</v>
      </c>
      <c r="C140" s="327" t="s">
        <v>98</v>
      </c>
      <c r="D140" s="327" t="s">
        <v>98</v>
      </c>
      <c r="E140" s="327" t="s">
        <v>689</v>
      </c>
      <c r="F140" s="328">
        <v>2723.6389769164643</v>
      </c>
      <c r="G140" s="329">
        <v>15</v>
      </c>
      <c r="H140" s="330" t="s">
        <v>690</v>
      </c>
    </row>
    <row r="141" spans="1:8" x14ac:dyDescent="0.25">
      <c r="A141" s="327" t="s">
        <v>264</v>
      </c>
      <c r="B141" s="327" t="s">
        <v>164</v>
      </c>
      <c r="C141" s="327" t="s">
        <v>98</v>
      </c>
      <c r="D141" s="327" t="s">
        <v>98</v>
      </c>
      <c r="E141" s="327" t="s">
        <v>265</v>
      </c>
      <c r="F141" s="328">
        <v>40.887159262272604</v>
      </c>
      <c r="G141" s="329">
        <v>5</v>
      </c>
      <c r="H141" s="330" t="s">
        <v>691</v>
      </c>
    </row>
    <row r="142" spans="1:8" x14ac:dyDescent="0.25">
      <c r="A142" s="327" t="s">
        <v>692</v>
      </c>
      <c r="B142" s="327" t="s">
        <v>164</v>
      </c>
      <c r="C142" s="327" t="s">
        <v>98</v>
      </c>
      <c r="D142" s="327" t="s">
        <v>98</v>
      </c>
      <c r="E142" s="327" t="s">
        <v>249</v>
      </c>
      <c r="F142" s="328">
        <v>419.46873970382228</v>
      </c>
      <c r="G142" s="329">
        <v>4</v>
      </c>
      <c r="H142" s="330" t="s">
        <v>693</v>
      </c>
    </row>
    <row r="143" spans="1:8" x14ac:dyDescent="0.25">
      <c r="A143" s="327" t="s">
        <v>694</v>
      </c>
      <c r="B143" s="327" t="s">
        <v>164</v>
      </c>
      <c r="C143" s="327" t="s">
        <v>98</v>
      </c>
      <c r="D143" s="327" t="s">
        <v>98</v>
      </c>
      <c r="E143" s="327" t="s">
        <v>695</v>
      </c>
      <c r="F143" s="328">
        <v>68.012126156288346</v>
      </c>
      <c r="G143" s="329">
        <v>4</v>
      </c>
      <c r="H143" s="330" t="s">
        <v>696</v>
      </c>
    </row>
    <row r="144" spans="1:8" x14ac:dyDescent="0.25">
      <c r="A144" s="327" t="s">
        <v>697</v>
      </c>
      <c r="B144" s="327" t="s">
        <v>402</v>
      </c>
      <c r="C144" s="327" t="s">
        <v>98</v>
      </c>
      <c r="D144" s="327" t="s">
        <v>98</v>
      </c>
      <c r="E144" s="327" t="s">
        <v>698</v>
      </c>
      <c r="F144" s="328">
        <v>0.22712596767839421</v>
      </c>
      <c r="G144" s="329">
        <v>15</v>
      </c>
      <c r="H144" s="330" t="s">
        <v>699</v>
      </c>
    </row>
    <row r="145" spans="1:8" x14ac:dyDescent="0.25">
      <c r="A145" s="327" t="s">
        <v>700</v>
      </c>
      <c r="B145" s="327" t="s">
        <v>402</v>
      </c>
      <c r="C145" s="327" t="s">
        <v>98</v>
      </c>
      <c r="D145" s="327" t="s">
        <v>98</v>
      </c>
      <c r="E145" s="327" t="s">
        <v>698</v>
      </c>
      <c r="F145" s="328">
        <v>0.15999999999999998</v>
      </c>
      <c r="G145" s="329">
        <v>15</v>
      </c>
      <c r="H145" s="330" t="s">
        <v>701</v>
      </c>
    </row>
    <row r="146" spans="1:8" x14ac:dyDescent="0.25">
      <c r="A146" s="327" t="s">
        <v>702</v>
      </c>
      <c r="B146" s="327" t="s">
        <v>402</v>
      </c>
      <c r="C146" s="327" t="s">
        <v>98</v>
      </c>
      <c r="D146" s="327" t="s">
        <v>98</v>
      </c>
      <c r="E146" s="327" t="s">
        <v>698</v>
      </c>
      <c r="F146" s="328">
        <v>0.16000000000000003</v>
      </c>
      <c r="G146" s="329">
        <v>15</v>
      </c>
      <c r="H146" s="330" t="s">
        <v>701</v>
      </c>
    </row>
    <row r="147" spans="1:8" x14ac:dyDescent="0.25">
      <c r="A147" s="327" t="s">
        <v>703</v>
      </c>
      <c r="B147" s="327" t="s">
        <v>402</v>
      </c>
      <c r="C147" s="327" t="s">
        <v>98</v>
      </c>
      <c r="D147" s="327" t="s">
        <v>98</v>
      </c>
      <c r="E147" s="327" t="s">
        <v>698</v>
      </c>
      <c r="F147" s="328">
        <v>0.16</v>
      </c>
      <c r="G147" s="329">
        <v>15</v>
      </c>
      <c r="H147" s="330" t="s">
        <v>701</v>
      </c>
    </row>
    <row r="148" spans="1:8" x14ac:dyDescent="0.25">
      <c r="A148" s="327" t="s">
        <v>704</v>
      </c>
      <c r="B148" s="327" t="s">
        <v>402</v>
      </c>
      <c r="C148" s="327" t="s">
        <v>98</v>
      </c>
      <c r="D148" s="327" t="s">
        <v>98</v>
      </c>
      <c r="E148" s="327" t="s">
        <v>698</v>
      </c>
      <c r="F148" s="328">
        <v>0.36146615266580595</v>
      </c>
      <c r="G148" s="329">
        <v>13</v>
      </c>
      <c r="H148" s="330" t="s">
        <v>705</v>
      </c>
    </row>
    <row r="149" spans="1:8" x14ac:dyDescent="0.25">
      <c r="A149" s="327" t="s">
        <v>706</v>
      </c>
      <c r="B149" s="327" t="s">
        <v>402</v>
      </c>
      <c r="C149" s="327" t="s">
        <v>98</v>
      </c>
      <c r="D149" s="327" t="s">
        <v>98</v>
      </c>
      <c r="E149" s="327" t="s">
        <v>698</v>
      </c>
      <c r="F149" s="328">
        <v>0.16</v>
      </c>
      <c r="G149" s="329">
        <v>15</v>
      </c>
      <c r="H149" s="330" t="s">
        <v>701</v>
      </c>
    </row>
    <row r="150" spans="1:8" x14ac:dyDescent="0.25">
      <c r="A150" s="327" t="s">
        <v>707</v>
      </c>
      <c r="B150" s="327" t="s">
        <v>402</v>
      </c>
      <c r="C150" s="327" t="s">
        <v>98</v>
      </c>
      <c r="D150" s="327" t="s">
        <v>98</v>
      </c>
      <c r="E150" s="327" t="s">
        <v>698</v>
      </c>
      <c r="F150" s="328">
        <v>0.16291869825066813</v>
      </c>
      <c r="G150" s="329">
        <v>14</v>
      </c>
      <c r="H150" s="330" t="s">
        <v>708</v>
      </c>
    </row>
    <row r="151" spans="1:8" x14ac:dyDescent="0.25">
      <c r="A151" s="327" t="s">
        <v>709</v>
      </c>
      <c r="B151" s="327" t="s">
        <v>202</v>
      </c>
      <c r="C151" s="327" t="s">
        <v>98</v>
      </c>
      <c r="D151" s="327" t="s">
        <v>98</v>
      </c>
      <c r="E151" s="327" t="s">
        <v>710</v>
      </c>
      <c r="F151" s="328">
        <v>54999.921793637121</v>
      </c>
      <c r="G151" s="329">
        <v>15</v>
      </c>
      <c r="H151" s="330" t="s">
        <v>711</v>
      </c>
    </row>
    <row r="152" spans="1:8" x14ac:dyDescent="0.25">
      <c r="A152" s="327" t="s">
        <v>712</v>
      </c>
      <c r="B152" s="327" t="s">
        <v>202</v>
      </c>
      <c r="C152" s="327" t="s">
        <v>98</v>
      </c>
      <c r="D152" s="327" t="s">
        <v>98</v>
      </c>
      <c r="E152" s="327" t="s">
        <v>710</v>
      </c>
      <c r="F152" s="328">
        <v>71366.029421300336</v>
      </c>
      <c r="G152" s="329">
        <v>15</v>
      </c>
      <c r="H152" s="330" t="s">
        <v>713</v>
      </c>
    </row>
    <row r="153" spans="1:8" x14ac:dyDescent="0.25">
      <c r="A153" s="327" t="s">
        <v>714</v>
      </c>
      <c r="B153" s="327" t="s">
        <v>202</v>
      </c>
      <c r="C153" s="327" t="s">
        <v>98</v>
      </c>
      <c r="D153" s="327" t="s">
        <v>98</v>
      </c>
      <c r="E153" s="327" t="s">
        <v>710</v>
      </c>
      <c r="F153" s="328">
        <v>14993.347311320107</v>
      </c>
      <c r="G153" s="329">
        <v>7</v>
      </c>
      <c r="H153" s="330" t="s">
        <v>715</v>
      </c>
    </row>
    <row r="154" spans="1:8" x14ac:dyDescent="0.25">
      <c r="A154" s="327" t="s">
        <v>716</v>
      </c>
      <c r="B154" s="327" t="s">
        <v>202</v>
      </c>
      <c r="C154" s="327" t="s">
        <v>98</v>
      </c>
      <c r="D154" s="327" t="s">
        <v>98</v>
      </c>
      <c r="E154" s="327" t="s">
        <v>710</v>
      </c>
      <c r="F154" s="328">
        <v>27196.651620149922</v>
      </c>
      <c r="G154" s="329">
        <v>7</v>
      </c>
      <c r="H154" s="330" t="s">
        <v>713</v>
      </c>
    </row>
    <row r="155" spans="1:8" x14ac:dyDescent="0.25">
      <c r="A155" s="327" t="s">
        <v>717</v>
      </c>
      <c r="B155" s="327" t="s">
        <v>505</v>
      </c>
      <c r="C155" s="327" t="s">
        <v>98</v>
      </c>
      <c r="D155" s="327" t="s">
        <v>98</v>
      </c>
      <c r="E155" s="327" t="s">
        <v>698</v>
      </c>
      <c r="F155" s="328">
        <v>7556.9437080797234</v>
      </c>
      <c r="G155" s="329">
        <v>12</v>
      </c>
      <c r="H155" s="330" t="s">
        <v>718</v>
      </c>
    </row>
    <row r="156" spans="1:8" x14ac:dyDescent="0.25">
      <c r="A156" s="327" t="s">
        <v>363</v>
      </c>
      <c r="B156" s="327" t="s">
        <v>202</v>
      </c>
      <c r="C156" s="327" t="s">
        <v>98</v>
      </c>
      <c r="D156" s="327" t="s">
        <v>98</v>
      </c>
      <c r="E156" s="327" t="s">
        <v>364</v>
      </c>
      <c r="F156" s="328">
        <v>198637.98594259363</v>
      </c>
      <c r="G156" s="329">
        <v>15</v>
      </c>
      <c r="H156" s="330" t="s">
        <v>719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7AC9A-2AAE-4002-9F8C-7CAA52DF7BE1}">
  <dimension ref="A1:I926"/>
  <sheetViews>
    <sheetView topLeftCell="A883" workbookViewId="0">
      <selection activeCell="A2" sqref="A2:H82"/>
    </sheetView>
  </sheetViews>
  <sheetFormatPr defaultRowHeight="15" x14ac:dyDescent="0.25"/>
  <cols>
    <col min="1" max="1" width="82.28515625" bestFit="1" customWidth="1"/>
    <col min="2" max="2" width="23" bestFit="1" customWidth="1"/>
    <col min="3" max="3" width="26" bestFit="1" customWidth="1"/>
    <col min="4" max="8" width="9.42578125" bestFit="1" customWidth="1"/>
    <col min="9" max="9" width="10.28515625" bestFit="1" customWidth="1"/>
  </cols>
  <sheetData>
    <row r="1" spans="1:9" x14ac:dyDescent="0.25">
      <c r="A1" s="325" t="s">
        <v>720</v>
      </c>
    </row>
    <row r="2" spans="1:9" x14ac:dyDescent="0.25">
      <c r="A2" s="331" t="s">
        <v>163</v>
      </c>
      <c r="B2" s="331" t="s">
        <v>721</v>
      </c>
      <c r="C2" s="331" t="s">
        <v>722</v>
      </c>
      <c r="D2" s="331" t="s">
        <v>33</v>
      </c>
      <c r="E2" s="331" t="s">
        <v>34</v>
      </c>
      <c r="F2" s="331" t="s">
        <v>35</v>
      </c>
      <c r="G2" s="331" t="s">
        <v>36</v>
      </c>
      <c r="H2" s="331" t="s">
        <v>37</v>
      </c>
      <c r="I2" s="331" t="s">
        <v>38</v>
      </c>
    </row>
    <row r="3" spans="1:9" x14ac:dyDescent="0.25">
      <c r="A3" s="360" t="s">
        <v>171</v>
      </c>
      <c r="B3" s="360" t="s">
        <v>723</v>
      </c>
      <c r="C3" s="327" t="s">
        <v>724</v>
      </c>
      <c r="D3" s="332">
        <v>32.819971947141063</v>
      </c>
      <c r="E3" s="332">
        <v>32.819971947141063</v>
      </c>
      <c r="F3" s="332">
        <v>32.819971947141063</v>
      </c>
      <c r="G3" s="332">
        <v>32.819971947141063</v>
      </c>
      <c r="H3" s="332">
        <v>32.819971947141063</v>
      </c>
      <c r="I3" s="332">
        <v>164.09985973570531</v>
      </c>
    </row>
    <row r="4" spans="1:9" x14ac:dyDescent="0.25">
      <c r="A4" s="361"/>
      <c r="B4" s="361"/>
      <c r="C4" s="327" t="s">
        <v>725</v>
      </c>
      <c r="D4" s="333">
        <v>1.4534974290142187E-3</v>
      </c>
      <c r="E4" s="333">
        <v>1.4534974290142187E-3</v>
      </c>
      <c r="F4" s="333">
        <v>1.4534974290142187E-3</v>
      </c>
      <c r="G4" s="333">
        <v>1.4534974290142187E-3</v>
      </c>
      <c r="H4" s="333">
        <v>1.4534974290142187E-3</v>
      </c>
      <c r="I4" s="333">
        <v>7.2674871450710936E-3</v>
      </c>
    </row>
    <row r="5" spans="1:9" x14ac:dyDescent="0.25">
      <c r="A5" s="361"/>
      <c r="B5" s="361"/>
      <c r="C5" s="327" t="s">
        <v>726</v>
      </c>
      <c r="D5" s="333">
        <v>0</v>
      </c>
      <c r="E5" s="333">
        <v>0</v>
      </c>
      <c r="F5" s="333">
        <v>0</v>
      </c>
      <c r="G5" s="333">
        <v>0</v>
      </c>
      <c r="H5" s="333">
        <v>0</v>
      </c>
      <c r="I5" s="333">
        <v>0</v>
      </c>
    </row>
    <row r="6" spans="1:9" x14ac:dyDescent="0.25">
      <c r="A6" s="362"/>
      <c r="B6" s="362"/>
      <c r="C6" s="327" t="s">
        <v>727</v>
      </c>
      <c r="D6" s="334">
        <v>60.261276658215003</v>
      </c>
      <c r="E6" s="334">
        <v>60.261276658215003</v>
      </c>
      <c r="F6" s="334">
        <v>60.261276658215003</v>
      </c>
      <c r="G6" s="334">
        <v>60.261276658215003</v>
      </c>
      <c r="H6" s="334">
        <v>60.261276658215003</v>
      </c>
      <c r="I6" s="334">
        <v>301.30638329107501</v>
      </c>
    </row>
    <row r="7" spans="1:9" x14ac:dyDescent="0.25">
      <c r="A7" s="360" t="s">
        <v>177</v>
      </c>
      <c r="B7" s="360" t="s">
        <v>723</v>
      </c>
      <c r="C7" s="327" t="s">
        <v>724</v>
      </c>
      <c r="D7" s="332">
        <v>507.33190144337561</v>
      </c>
      <c r="E7" s="332">
        <v>507.33190144337561</v>
      </c>
      <c r="F7" s="332">
        <v>507.33190144337561</v>
      </c>
      <c r="G7" s="332">
        <v>507.33190144337561</v>
      </c>
      <c r="H7" s="332">
        <v>507.33190144337561</v>
      </c>
      <c r="I7" s="332">
        <v>2536.659507216878</v>
      </c>
    </row>
    <row r="8" spans="1:9" x14ac:dyDescent="0.25">
      <c r="A8" s="361"/>
      <c r="B8" s="361"/>
      <c r="C8" s="327" t="s">
        <v>725</v>
      </c>
      <c r="D8" s="333">
        <v>6.9282234544467386E-2</v>
      </c>
      <c r="E8" s="333">
        <v>6.9282234544467386E-2</v>
      </c>
      <c r="F8" s="333">
        <v>6.9282234544467386E-2</v>
      </c>
      <c r="G8" s="333">
        <v>6.9282234544467386E-2</v>
      </c>
      <c r="H8" s="333">
        <v>6.9282234544467386E-2</v>
      </c>
      <c r="I8" s="333">
        <v>0.34641117272233696</v>
      </c>
    </row>
    <row r="9" spans="1:9" x14ac:dyDescent="0.25">
      <c r="A9" s="361"/>
      <c r="B9" s="361"/>
      <c r="C9" s="327" t="s">
        <v>726</v>
      </c>
      <c r="D9" s="333">
        <v>6.6818087634611639E-2</v>
      </c>
      <c r="E9" s="333">
        <v>6.6818087634611639E-2</v>
      </c>
      <c r="F9" s="333">
        <v>6.6818087634611639E-2</v>
      </c>
      <c r="G9" s="333">
        <v>6.6818087634611639E-2</v>
      </c>
      <c r="H9" s="333">
        <v>6.6818087634611639E-2</v>
      </c>
      <c r="I9" s="333">
        <v>0.33409043817305817</v>
      </c>
    </row>
    <row r="10" spans="1:9" x14ac:dyDescent="0.25">
      <c r="A10" s="362"/>
      <c r="B10" s="362"/>
      <c r="C10" s="327" t="s">
        <v>727</v>
      </c>
      <c r="D10" s="334">
        <v>6356.3674435345483</v>
      </c>
      <c r="E10" s="334">
        <v>6356.3674435345483</v>
      </c>
      <c r="F10" s="334">
        <v>6356.3674435345483</v>
      </c>
      <c r="G10" s="334">
        <v>6356.3674435345483</v>
      </c>
      <c r="H10" s="334">
        <v>6356.3674435345483</v>
      </c>
      <c r="I10" s="334">
        <v>31781.837217672743</v>
      </c>
    </row>
    <row r="11" spans="1:9" x14ac:dyDescent="0.25">
      <c r="A11" s="360" t="s">
        <v>179</v>
      </c>
      <c r="B11" s="360" t="s">
        <v>723</v>
      </c>
      <c r="C11" s="327" t="s">
        <v>724</v>
      </c>
      <c r="D11" s="332">
        <v>384.90008317412446</v>
      </c>
      <c r="E11" s="332">
        <v>384.90008317412446</v>
      </c>
      <c r="F11" s="332">
        <v>384.90008317412446</v>
      </c>
      <c r="G11" s="332">
        <v>384.90008317412446</v>
      </c>
      <c r="H11" s="332">
        <v>384.90008317412446</v>
      </c>
      <c r="I11" s="332">
        <v>1924.5004158706222</v>
      </c>
    </row>
    <row r="12" spans="1:9" x14ac:dyDescent="0.25">
      <c r="A12" s="361"/>
      <c r="B12" s="361"/>
      <c r="C12" s="327" t="s">
        <v>725</v>
      </c>
      <c r="D12" s="333">
        <v>0.36197104962077142</v>
      </c>
      <c r="E12" s="333">
        <v>0.36197104962077142</v>
      </c>
      <c r="F12" s="333">
        <v>0.36197104962077142</v>
      </c>
      <c r="G12" s="333">
        <v>0.36197104962077142</v>
      </c>
      <c r="H12" s="333">
        <v>0.36197104962077142</v>
      </c>
      <c r="I12" s="333">
        <v>1.809855248103857</v>
      </c>
    </row>
    <row r="13" spans="1:9" x14ac:dyDescent="0.25">
      <c r="A13" s="361"/>
      <c r="B13" s="361"/>
      <c r="C13" s="327" t="s">
        <v>726</v>
      </c>
      <c r="D13" s="333">
        <v>0.43364848518923899</v>
      </c>
      <c r="E13" s="333">
        <v>0.43364848518923899</v>
      </c>
      <c r="F13" s="333">
        <v>0.43364848518923899</v>
      </c>
      <c r="G13" s="333">
        <v>0.43364848518923899</v>
      </c>
      <c r="H13" s="333">
        <v>0.43364848518923899</v>
      </c>
      <c r="I13" s="333">
        <v>2.168242425946195</v>
      </c>
    </row>
    <row r="14" spans="1:9" x14ac:dyDescent="0.25">
      <c r="A14" s="362"/>
      <c r="B14" s="362"/>
      <c r="C14" s="327" t="s">
        <v>727</v>
      </c>
      <c r="D14" s="334">
        <v>16730.884980004463</v>
      </c>
      <c r="E14" s="334">
        <v>16730.884980004463</v>
      </c>
      <c r="F14" s="334">
        <v>16730.884980004463</v>
      </c>
      <c r="G14" s="334">
        <v>16730.884980004463</v>
      </c>
      <c r="H14" s="334">
        <v>16730.884980004463</v>
      </c>
      <c r="I14" s="334">
        <v>83654.424900022321</v>
      </c>
    </row>
    <row r="15" spans="1:9" x14ac:dyDescent="0.25">
      <c r="A15" s="360" t="s">
        <v>181</v>
      </c>
      <c r="B15" s="360" t="s">
        <v>723</v>
      </c>
      <c r="C15" s="327" t="s">
        <v>724</v>
      </c>
      <c r="D15" s="332">
        <v>171.29815427214368</v>
      </c>
      <c r="E15" s="332">
        <v>171.29815427214368</v>
      </c>
      <c r="F15" s="332">
        <v>171.29815427214368</v>
      </c>
      <c r="G15" s="332">
        <v>171.29815427214368</v>
      </c>
      <c r="H15" s="332">
        <v>171.29815427214368</v>
      </c>
      <c r="I15" s="332">
        <v>856.49077136071844</v>
      </c>
    </row>
    <row r="16" spans="1:9" x14ac:dyDescent="0.25">
      <c r="A16" s="361"/>
      <c r="B16" s="361"/>
      <c r="C16" s="327" t="s">
        <v>725</v>
      </c>
      <c r="D16" s="333">
        <v>0.16092289461218712</v>
      </c>
      <c r="E16" s="333">
        <v>0.16092289461218712</v>
      </c>
      <c r="F16" s="333">
        <v>0.16092289461218712</v>
      </c>
      <c r="G16" s="333">
        <v>0.16092289461218712</v>
      </c>
      <c r="H16" s="333">
        <v>0.16092289461218712</v>
      </c>
      <c r="I16" s="333">
        <v>0.80461447306093559</v>
      </c>
    </row>
    <row r="17" spans="1:9" x14ac:dyDescent="0.25">
      <c r="A17" s="361"/>
      <c r="B17" s="361"/>
      <c r="C17" s="327" t="s">
        <v>726</v>
      </c>
      <c r="D17" s="333">
        <v>0.19278881433737177</v>
      </c>
      <c r="E17" s="333">
        <v>0.19278881433737177</v>
      </c>
      <c r="F17" s="333">
        <v>0.19278881433737177</v>
      </c>
      <c r="G17" s="333">
        <v>0.19278881433737177</v>
      </c>
      <c r="H17" s="333">
        <v>0.19278881433737177</v>
      </c>
      <c r="I17" s="333">
        <v>0.96394407168685892</v>
      </c>
    </row>
    <row r="18" spans="1:9" x14ac:dyDescent="0.25">
      <c r="A18" s="362"/>
      <c r="B18" s="362"/>
      <c r="C18" s="327" t="s">
        <v>727</v>
      </c>
      <c r="D18" s="334">
        <v>4957.5874787197081</v>
      </c>
      <c r="E18" s="334">
        <v>4957.5874787197081</v>
      </c>
      <c r="F18" s="334">
        <v>4957.5874787197081</v>
      </c>
      <c r="G18" s="334">
        <v>4957.5874787197081</v>
      </c>
      <c r="H18" s="334">
        <v>4957.5874787197081</v>
      </c>
      <c r="I18" s="334">
        <v>24787.937393598539</v>
      </c>
    </row>
    <row r="19" spans="1:9" x14ac:dyDescent="0.25">
      <c r="A19" s="360" t="s">
        <v>183</v>
      </c>
      <c r="B19" s="360" t="s">
        <v>723</v>
      </c>
      <c r="C19" s="327" t="s">
        <v>724</v>
      </c>
      <c r="D19" s="332">
        <v>484.75530688587224</v>
      </c>
      <c r="E19" s="332">
        <v>484.75530688587224</v>
      </c>
      <c r="F19" s="332">
        <v>484.75530688587224</v>
      </c>
      <c r="G19" s="332">
        <v>484.75530688587224</v>
      </c>
      <c r="H19" s="332">
        <v>484.75530688587224</v>
      </c>
      <c r="I19" s="332">
        <v>2423.7765344293612</v>
      </c>
    </row>
    <row r="20" spans="1:9" x14ac:dyDescent="0.25">
      <c r="A20" s="361"/>
      <c r="B20" s="361"/>
      <c r="C20" s="327" t="s">
        <v>725</v>
      </c>
      <c r="D20" s="333">
        <v>0.40176434662557209</v>
      </c>
      <c r="E20" s="333">
        <v>0.40176434662557209</v>
      </c>
      <c r="F20" s="333">
        <v>0.40176434662557209</v>
      </c>
      <c r="G20" s="333">
        <v>0.40176434662557209</v>
      </c>
      <c r="H20" s="333">
        <v>0.40176434662557209</v>
      </c>
      <c r="I20" s="333">
        <v>2.0088217331278604</v>
      </c>
    </row>
    <row r="21" spans="1:9" x14ac:dyDescent="0.25">
      <c r="A21" s="361"/>
      <c r="B21" s="361"/>
      <c r="C21" s="327" t="s">
        <v>726</v>
      </c>
      <c r="D21" s="333">
        <v>0.29746864079454749</v>
      </c>
      <c r="E21" s="333">
        <v>0.29746864079454749</v>
      </c>
      <c r="F21" s="333">
        <v>0.29746864079454749</v>
      </c>
      <c r="G21" s="333">
        <v>0.29746864079454749</v>
      </c>
      <c r="H21" s="333">
        <v>0.29746864079454749</v>
      </c>
      <c r="I21" s="333">
        <v>1.4873432039727374</v>
      </c>
    </row>
    <row r="22" spans="1:9" x14ac:dyDescent="0.25">
      <c r="A22" s="362"/>
      <c r="B22" s="362"/>
      <c r="C22" s="327" t="s">
        <v>727</v>
      </c>
      <c r="D22" s="334">
        <v>3427.3102247731804</v>
      </c>
      <c r="E22" s="334">
        <v>3427.3102247731804</v>
      </c>
      <c r="F22" s="334">
        <v>3427.3102247731804</v>
      </c>
      <c r="G22" s="334">
        <v>3427.3102247731804</v>
      </c>
      <c r="H22" s="334">
        <v>3427.3102247731804</v>
      </c>
      <c r="I22" s="334">
        <v>17136.551123865902</v>
      </c>
    </row>
    <row r="23" spans="1:9" x14ac:dyDescent="0.25">
      <c r="A23" s="360" t="s">
        <v>184</v>
      </c>
      <c r="B23" s="360" t="s">
        <v>723</v>
      </c>
      <c r="C23" s="327" t="s">
        <v>724</v>
      </c>
      <c r="D23" s="332">
        <v>98.940601342216638</v>
      </c>
      <c r="E23" s="332">
        <v>98.940601342216638</v>
      </c>
      <c r="F23" s="332">
        <v>98.940601342216638</v>
      </c>
      <c r="G23" s="332">
        <v>98.940601342216638</v>
      </c>
      <c r="H23" s="332">
        <v>98.940601342216638</v>
      </c>
      <c r="I23" s="332">
        <v>494.70300671108322</v>
      </c>
    </row>
    <row r="24" spans="1:9" x14ac:dyDescent="0.25">
      <c r="A24" s="361"/>
      <c r="B24" s="361"/>
      <c r="C24" s="327" t="s">
        <v>725</v>
      </c>
      <c r="D24" s="333">
        <v>9.3548214951781797E-2</v>
      </c>
      <c r="E24" s="333">
        <v>9.3548214951781797E-2</v>
      </c>
      <c r="F24" s="333">
        <v>9.3548214951781797E-2</v>
      </c>
      <c r="G24" s="333">
        <v>9.3548214951781797E-2</v>
      </c>
      <c r="H24" s="333">
        <v>9.3548214951781797E-2</v>
      </c>
      <c r="I24" s="333">
        <v>0.46774107475890897</v>
      </c>
    </row>
    <row r="25" spans="1:9" x14ac:dyDescent="0.25">
      <c r="A25" s="361"/>
      <c r="B25" s="361"/>
      <c r="C25" s="327" t="s">
        <v>726</v>
      </c>
      <c r="D25" s="333">
        <v>0.11207261395213411</v>
      </c>
      <c r="E25" s="333">
        <v>0.11207261395213411</v>
      </c>
      <c r="F25" s="333">
        <v>0.11207261395213411</v>
      </c>
      <c r="G25" s="333">
        <v>0.11207261395213411</v>
      </c>
      <c r="H25" s="333">
        <v>0.11207261395213411</v>
      </c>
      <c r="I25" s="333">
        <v>0.56036306976067052</v>
      </c>
    </row>
    <row r="26" spans="1:9" x14ac:dyDescent="0.25">
      <c r="A26" s="362"/>
      <c r="B26" s="362"/>
      <c r="C26" s="327" t="s">
        <v>727</v>
      </c>
      <c r="D26" s="334">
        <v>4337.6146754843521</v>
      </c>
      <c r="E26" s="334">
        <v>4337.6146754843521</v>
      </c>
      <c r="F26" s="334">
        <v>4337.6146754843521</v>
      </c>
      <c r="G26" s="334">
        <v>4337.6146754843521</v>
      </c>
      <c r="H26" s="334">
        <v>4337.6146754843521</v>
      </c>
      <c r="I26" s="334">
        <v>21688.073377421759</v>
      </c>
    </row>
    <row r="27" spans="1:9" x14ac:dyDescent="0.25">
      <c r="A27" s="360" t="s">
        <v>186</v>
      </c>
      <c r="B27" s="360" t="s">
        <v>728</v>
      </c>
      <c r="C27" s="327" t="s">
        <v>724</v>
      </c>
      <c r="D27" s="332">
        <v>3.934912707996302E-2</v>
      </c>
      <c r="E27" s="332">
        <v>0</v>
      </c>
      <c r="F27" s="332">
        <v>0</v>
      </c>
      <c r="G27" s="332">
        <v>0</v>
      </c>
      <c r="H27" s="332">
        <v>0</v>
      </c>
      <c r="I27" s="332">
        <v>3.934912707996302E-2</v>
      </c>
    </row>
    <row r="28" spans="1:9" x14ac:dyDescent="0.25">
      <c r="A28" s="361"/>
      <c r="B28" s="361"/>
      <c r="C28" s="327" t="s">
        <v>725</v>
      </c>
      <c r="D28" s="333">
        <v>4.7697780618655758E-6</v>
      </c>
      <c r="E28" s="333">
        <v>0</v>
      </c>
      <c r="F28" s="333">
        <v>0</v>
      </c>
      <c r="G28" s="333">
        <v>0</v>
      </c>
      <c r="H28" s="333">
        <v>0</v>
      </c>
      <c r="I28" s="333">
        <v>4.7697780618655758E-6</v>
      </c>
    </row>
    <row r="29" spans="1:9" x14ac:dyDescent="0.25">
      <c r="A29" s="361"/>
      <c r="B29" s="361"/>
      <c r="C29" s="327" t="s">
        <v>726</v>
      </c>
      <c r="D29" s="333">
        <v>5.0634323006324434E-6</v>
      </c>
      <c r="E29" s="333">
        <v>0</v>
      </c>
      <c r="F29" s="333">
        <v>0</v>
      </c>
      <c r="G29" s="333">
        <v>0</v>
      </c>
      <c r="H29" s="333">
        <v>0</v>
      </c>
      <c r="I29" s="333">
        <v>5.0634323006324434E-6</v>
      </c>
    </row>
    <row r="30" spans="1:9" x14ac:dyDescent="0.25">
      <c r="A30" s="362"/>
      <c r="B30" s="362"/>
      <c r="C30" s="327" t="s">
        <v>727</v>
      </c>
      <c r="D30" s="334">
        <v>0.99770325593071096</v>
      </c>
      <c r="E30" s="334">
        <v>0</v>
      </c>
      <c r="F30" s="334">
        <v>0</v>
      </c>
      <c r="G30" s="334">
        <v>0</v>
      </c>
      <c r="H30" s="334">
        <v>0</v>
      </c>
      <c r="I30" s="334">
        <v>0.99770325593071096</v>
      </c>
    </row>
    <row r="31" spans="1:9" x14ac:dyDescent="0.25">
      <c r="A31" s="360" t="s">
        <v>188</v>
      </c>
      <c r="B31" s="360" t="s">
        <v>729</v>
      </c>
      <c r="C31" s="327" t="s">
        <v>724</v>
      </c>
      <c r="D31" s="332">
        <v>42.575999396543629</v>
      </c>
      <c r="E31" s="332">
        <v>42.575999396543629</v>
      </c>
      <c r="F31" s="332">
        <v>42.575999396543629</v>
      </c>
      <c r="G31" s="332">
        <v>42.575999396543629</v>
      </c>
      <c r="H31" s="332">
        <v>42.575999396543629</v>
      </c>
      <c r="I31" s="332">
        <v>212.87999698271815</v>
      </c>
    </row>
    <row r="32" spans="1:9" x14ac:dyDescent="0.25">
      <c r="A32" s="361"/>
      <c r="B32" s="361"/>
      <c r="C32" s="327" t="s">
        <v>725</v>
      </c>
      <c r="D32" s="333">
        <v>0</v>
      </c>
      <c r="E32" s="333">
        <v>0</v>
      </c>
      <c r="F32" s="333">
        <v>0</v>
      </c>
      <c r="G32" s="333">
        <v>0</v>
      </c>
      <c r="H32" s="333">
        <v>0</v>
      </c>
      <c r="I32" s="333">
        <v>0</v>
      </c>
    </row>
    <row r="33" spans="1:9" x14ac:dyDescent="0.25">
      <c r="A33" s="361"/>
      <c r="B33" s="361"/>
      <c r="C33" s="327" t="s">
        <v>726</v>
      </c>
      <c r="D33" s="333">
        <v>0</v>
      </c>
      <c r="E33" s="333">
        <v>0</v>
      </c>
      <c r="F33" s="333">
        <v>0</v>
      </c>
      <c r="G33" s="333">
        <v>0</v>
      </c>
      <c r="H33" s="333">
        <v>0</v>
      </c>
      <c r="I33" s="333">
        <v>0</v>
      </c>
    </row>
    <row r="34" spans="1:9" x14ac:dyDescent="0.25">
      <c r="A34" s="362"/>
      <c r="B34" s="362"/>
      <c r="C34" s="327" t="s">
        <v>727</v>
      </c>
      <c r="D34" s="334">
        <v>2065.2457397765802</v>
      </c>
      <c r="E34" s="334">
        <v>2065.2457397765802</v>
      </c>
      <c r="F34" s="334">
        <v>2065.2457397765802</v>
      </c>
      <c r="G34" s="334">
        <v>2065.2457397765802</v>
      </c>
      <c r="H34" s="334">
        <v>2065.2457397765802</v>
      </c>
      <c r="I34" s="334">
        <v>10326.2286988829</v>
      </c>
    </row>
    <row r="35" spans="1:9" x14ac:dyDescent="0.25">
      <c r="A35" s="360" t="s">
        <v>191</v>
      </c>
      <c r="B35" s="360" t="s">
        <v>730</v>
      </c>
      <c r="C35" s="327" t="s">
        <v>724</v>
      </c>
      <c r="D35" s="332">
        <v>4.0406981865193795E-3</v>
      </c>
      <c r="E35" s="332">
        <v>0</v>
      </c>
      <c r="F35" s="332">
        <v>0</v>
      </c>
      <c r="G35" s="332">
        <v>0</v>
      </c>
      <c r="H35" s="332">
        <v>0</v>
      </c>
      <c r="I35" s="332">
        <v>4.0406981865193795E-3</v>
      </c>
    </row>
    <row r="36" spans="1:9" x14ac:dyDescent="0.25">
      <c r="A36" s="361"/>
      <c r="B36" s="361"/>
      <c r="C36" s="327" t="s">
        <v>725</v>
      </c>
      <c r="D36" s="333">
        <v>0</v>
      </c>
      <c r="E36" s="333">
        <v>0</v>
      </c>
      <c r="F36" s="333">
        <v>0</v>
      </c>
      <c r="G36" s="333">
        <v>0</v>
      </c>
      <c r="H36" s="333">
        <v>0</v>
      </c>
      <c r="I36" s="333">
        <v>0</v>
      </c>
    </row>
    <row r="37" spans="1:9" x14ac:dyDescent="0.25">
      <c r="A37" s="361"/>
      <c r="B37" s="361"/>
      <c r="C37" s="327" t="s">
        <v>726</v>
      </c>
      <c r="D37" s="333">
        <v>0</v>
      </c>
      <c r="E37" s="333">
        <v>0</v>
      </c>
      <c r="F37" s="333">
        <v>0</v>
      </c>
      <c r="G37" s="333">
        <v>0</v>
      </c>
      <c r="H37" s="333">
        <v>0</v>
      </c>
      <c r="I37" s="333">
        <v>0</v>
      </c>
    </row>
    <row r="38" spans="1:9" x14ac:dyDescent="0.25">
      <c r="A38" s="362"/>
      <c r="B38" s="362"/>
      <c r="C38" s="327" t="s">
        <v>727</v>
      </c>
      <c r="D38" s="334">
        <v>0.99770325593071096</v>
      </c>
      <c r="E38" s="334">
        <v>0</v>
      </c>
      <c r="F38" s="334">
        <v>0</v>
      </c>
      <c r="G38" s="334">
        <v>0</v>
      </c>
      <c r="H38" s="334">
        <v>0</v>
      </c>
      <c r="I38" s="334">
        <v>0.99770325593071096</v>
      </c>
    </row>
    <row r="39" spans="1:9" x14ac:dyDescent="0.25">
      <c r="A39" s="360" t="s">
        <v>195</v>
      </c>
      <c r="B39" s="360" t="s">
        <v>731</v>
      </c>
      <c r="C39" s="327" t="s">
        <v>724</v>
      </c>
      <c r="D39" s="332">
        <v>65.732086424893481</v>
      </c>
      <c r="E39" s="332">
        <v>65.732086424893481</v>
      </c>
      <c r="F39" s="332">
        <v>65.732086424893481</v>
      </c>
      <c r="G39" s="332">
        <v>65.732086424893481</v>
      </c>
      <c r="H39" s="332">
        <v>65.732086424893481</v>
      </c>
      <c r="I39" s="332">
        <v>328.66043212446738</v>
      </c>
    </row>
    <row r="40" spans="1:9" x14ac:dyDescent="0.25">
      <c r="A40" s="361"/>
      <c r="B40" s="361"/>
      <c r="C40" s="327" t="s">
        <v>725</v>
      </c>
      <c r="D40" s="333">
        <v>1.0115518828989697E-2</v>
      </c>
      <c r="E40" s="333">
        <v>1.0115518828989697E-2</v>
      </c>
      <c r="F40" s="333">
        <v>1.0115518828989697E-2</v>
      </c>
      <c r="G40" s="333">
        <v>1.0115518828989697E-2</v>
      </c>
      <c r="H40" s="333">
        <v>1.0115518828989697E-2</v>
      </c>
      <c r="I40" s="333">
        <v>5.0577594144948487E-2</v>
      </c>
    </row>
    <row r="41" spans="1:9" x14ac:dyDescent="0.25">
      <c r="A41" s="361"/>
      <c r="B41" s="361"/>
      <c r="C41" s="327" t="s">
        <v>726</v>
      </c>
      <c r="D41" s="333">
        <v>0</v>
      </c>
      <c r="E41" s="333">
        <v>0</v>
      </c>
      <c r="F41" s="333">
        <v>0</v>
      </c>
      <c r="G41" s="333">
        <v>0</v>
      </c>
      <c r="H41" s="333">
        <v>0</v>
      </c>
      <c r="I41" s="333">
        <v>0</v>
      </c>
    </row>
    <row r="42" spans="1:9" x14ac:dyDescent="0.25">
      <c r="A42" s="362"/>
      <c r="B42" s="362"/>
      <c r="C42" s="327" t="s">
        <v>727</v>
      </c>
      <c r="D42" s="334">
        <v>114.9354150832178</v>
      </c>
      <c r="E42" s="334">
        <v>114.9354150832178</v>
      </c>
      <c r="F42" s="334">
        <v>114.9354150832178</v>
      </c>
      <c r="G42" s="334">
        <v>114.9354150832178</v>
      </c>
      <c r="H42" s="334">
        <v>114.9354150832178</v>
      </c>
      <c r="I42" s="334">
        <v>574.677075416089</v>
      </c>
    </row>
    <row r="43" spans="1:9" x14ac:dyDescent="0.25">
      <c r="A43" s="360" t="s">
        <v>197</v>
      </c>
      <c r="B43" s="360" t="s">
        <v>731</v>
      </c>
      <c r="C43" s="327" t="s">
        <v>724</v>
      </c>
      <c r="D43" s="332">
        <v>20.856716130722361</v>
      </c>
      <c r="E43" s="332">
        <v>20.856716130722361</v>
      </c>
      <c r="F43" s="332">
        <v>20.856716130722361</v>
      </c>
      <c r="G43" s="332">
        <v>20.856716130722361</v>
      </c>
      <c r="H43" s="332">
        <v>20.856716130722361</v>
      </c>
      <c r="I43" s="332">
        <v>104.28358065361181</v>
      </c>
    </row>
    <row r="44" spans="1:9" x14ac:dyDescent="0.25">
      <c r="A44" s="361"/>
      <c r="B44" s="361"/>
      <c r="C44" s="327" t="s">
        <v>725</v>
      </c>
      <c r="D44" s="333">
        <v>1.4489868091373042E-2</v>
      </c>
      <c r="E44" s="333">
        <v>1.4489868091373042E-2</v>
      </c>
      <c r="F44" s="333">
        <v>1.4489868091373042E-2</v>
      </c>
      <c r="G44" s="333">
        <v>1.4489868091373042E-2</v>
      </c>
      <c r="H44" s="333">
        <v>1.4489868091373042E-2</v>
      </c>
      <c r="I44" s="333">
        <v>7.2449340456865213E-2</v>
      </c>
    </row>
    <row r="45" spans="1:9" x14ac:dyDescent="0.25">
      <c r="A45" s="361"/>
      <c r="B45" s="361"/>
      <c r="C45" s="327" t="s">
        <v>726</v>
      </c>
      <c r="D45" s="333">
        <v>0</v>
      </c>
      <c r="E45" s="333">
        <v>0</v>
      </c>
      <c r="F45" s="333">
        <v>0</v>
      </c>
      <c r="G45" s="333">
        <v>0</v>
      </c>
      <c r="H45" s="333">
        <v>0</v>
      </c>
      <c r="I45" s="333">
        <v>0</v>
      </c>
    </row>
    <row r="46" spans="1:9" x14ac:dyDescent="0.25">
      <c r="A46" s="362"/>
      <c r="B46" s="362"/>
      <c r="C46" s="327" t="s">
        <v>727</v>
      </c>
      <c r="D46" s="334">
        <v>89.593752382577804</v>
      </c>
      <c r="E46" s="334">
        <v>89.593752382577804</v>
      </c>
      <c r="F46" s="334">
        <v>89.593752382577804</v>
      </c>
      <c r="G46" s="334">
        <v>89.593752382577804</v>
      </c>
      <c r="H46" s="334">
        <v>89.593752382577804</v>
      </c>
      <c r="I46" s="334">
        <v>447.96876191288902</v>
      </c>
    </row>
    <row r="47" spans="1:9" x14ac:dyDescent="0.25">
      <c r="A47" s="360" t="s">
        <v>199</v>
      </c>
      <c r="B47" s="360" t="s">
        <v>731</v>
      </c>
      <c r="C47" s="327" t="s">
        <v>724</v>
      </c>
      <c r="D47" s="332">
        <v>203.5755457571826</v>
      </c>
      <c r="E47" s="332">
        <v>203.5755457571826</v>
      </c>
      <c r="F47" s="332">
        <v>203.5755457571826</v>
      </c>
      <c r="G47" s="332">
        <v>203.5755457571826</v>
      </c>
      <c r="H47" s="332">
        <v>203.5755457571826</v>
      </c>
      <c r="I47" s="332">
        <v>1017.877728785913</v>
      </c>
    </row>
    <row r="48" spans="1:9" x14ac:dyDescent="0.25">
      <c r="A48" s="361"/>
      <c r="B48" s="361"/>
      <c r="C48" s="327" t="s">
        <v>725</v>
      </c>
      <c r="D48" s="333">
        <v>1.450050898606634E-2</v>
      </c>
      <c r="E48" s="333">
        <v>1.450050898606634E-2</v>
      </c>
      <c r="F48" s="333">
        <v>1.450050898606634E-2</v>
      </c>
      <c r="G48" s="333">
        <v>1.450050898606634E-2</v>
      </c>
      <c r="H48" s="333">
        <v>1.450050898606634E-2</v>
      </c>
      <c r="I48" s="333">
        <v>7.2502544930331703E-2</v>
      </c>
    </row>
    <row r="49" spans="1:9" x14ac:dyDescent="0.25">
      <c r="A49" s="361"/>
      <c r="B49" s="361"/>
      <c r="C49" s="327" t="s">
        <v>726</v>
      </c>
      <c r="D49" s="333">
        <v>0</v>
      </c>
      <c r="E49" s="333">
        <v>0</v>
      </c>
      <c r="F49" s="333">
        <v>0</v>
      </c>
      <c r="G49" s="333">
        <v>0</v>
      </c>
      <c r="H49" s="333">
        <v>0</v>
      </c>
      <c r="I49" s="333">
        <v>0</v>
      </c>
    </row>
    <row r="50" spans="1:9" x14ac:dyDescent="0.25">
      <c r="A50" s="362"/>
      <c r="B50" s="362"/>
      <c r="C50" s="327" t="s">
        <v>727</v>
      </c>
      <c r="D50" s="334">
        <v>84.804776754110407</v>
      </c>
      <c r="E50" s="334">
        <v>84.804776754110407</v>
      </c>
      <c r="F50" s="334">
        <v>84.804776754110407</v>
      </c>
      <c r="G50" s="334">
        <v>84.804776754110407</v>
      </c>
      <c r="H50" s="334">
        <v>84.804776754110407</v>
      </c>
      <c r="I50" s="334">
        <v>424.023883770552</v>
      </c>
    </row>
    <row r="51" spans="1:9" x14ac:dyDescent="0.25">
      <c r="A51" s="360" t="s">
        <v>201</v>
      </c>
      <c r="B51" s="360" t="s">
        <v>732</v>
      </c>
      <c r="C51" s="327" t="s">
        <v>724</v>
      </c>
      <c r="D51" s="332">
        <v>1.1066895774211405</v>
      </c>
      <c r="E51" s="332">
        <v>0</v>
      </c>
      <c r="F51" s="332">
        <v>0</v>
      </c>
      <c r="G51" s="332">
        <v>0</v>
      </c>
      <c r="H51" s="332">
        <v>0</v>
      </c>
      <c r="I51" s="332">
        <v>1.1066895774211405</v>
      </c>
    </row>
    <row r="52" spans="1:9" x14ac:dyDescent="0.25">
      <c r="A52" s="361"/>
      <c r="B52" s="361"/>
      <c r="C52" s="327" t="s">
        <v>725</v>
      </c>
      <c r="D52" s="333">
        <v>1.2929041830815987E-4</v>
      </c>
      <c r="E52" s="333">
        <v>0</v>
      </c>
      <c r="F52" s="333">
        <v>0</v>
      </c>
      <c r="G52" s="333">
        <v>0</v>
      </c>
      <c r="H52" s="333">
        <v>0</v>
      </c>
      <c r="I52" s="333">
        <v>1.2929041830815987E-4</v>
      </c>
    </row>
    <row r="53" spans="1:9" x14ac:dyDescent="0.25">
      <c r="A53" s="361"/>
      <c r="B53" s="361"/>
      <c r="C53" s="327" t="s">
        <v>726</v>
      </c>
      <c r="D53" s="333">
        <v>2.6147255010481972E-4</v>
      </c>
      <c r="E53" s="333">
        <v>0</v>
      </c>
      <c r="F53" s="333">
        <v>0</v>
      </c>
      <c r="G53" s="333">
        <v>0</v>
      </c>
      <c r="H53" s="333">
        <v>0</v>
      </c>
      <c r="I53" s="333">
        <v>2.6147255010481972E-4</v>
      </c>
    </row>
    <row r="54" spans="1:9" x14ac:dyDescent="0.25">
      <c r="A54" s="362"/>
      <c r="B54" s="362"/>
      <c r="C54" s="327" t="s">
        <v>727</v>
      </c>
      <c r="D54" s="334">
        <v>0.99770325593071096</v>
      </c>
      <c r="E54" s="334">
        <v>0</v>
      </c>
      <c r="F54" s="334">
        <v>0</v>
      </c>
      <c r="G54" s="334">
        <v>0</v>
      </c>
      <c r="H54" s="334">
        <v>0</v>
      </c>
      <c r="I54" s="334">
        <v>0.99770325593071096</v>
      </c>
    </row>
    <row r="55" spans="1:9" x14ac:dyDescent="0.25">
      <c r="A55" s="360" t="s">
        <v>205</v>
      </c>
      <c r="B55" s="360" t="s">
        <v>733</v>
      </c>
      <c r="C55" s="327" t="s">
        <v>724</v>
      </c>
      <c r="D55" s="332">
        <v>7.630256910178523E-3</v>
      </c>
      <c r="E55" s="332">
        <v>0</v>
      </c>
      <c r="F55" s="332">
        <v>0</v>
      </c>
      <c r="G55" s="332">
        <v>0</v>
      </c>
      <c r="H55" s="332">
        <v>0</v>
      </c>
      <c r="I55" s="332">
        <v>7.630256910178523E-3</v>
      </c>
    </row>
    <row r="56" spans="1:9" x14ac:dyDescent="0.25">
      <c r="A56" s="361"/>
      <c r="B56" s="361"/>
      <c r="C56" s="327" t="s">
        <v>725</v>
      </c>
      <c r="D56" s="333">
        <v>1.4494328602668309E-6</v>
      </c>
      <c r="E56" s="333">
        <v>0</v>
      </c>
      <c r="F56" s="333">
        <v>0</v>
      </c>
      <c r="G56" s="333">
        <v>0</v>
      </c>
      <c r="H56" s="333">
        <v>0</v>
      </c>
      <c r="I56" s="333">
        <v>1.4494328602668309E-6</v>
      </c>
    </row>
    <row r="57" spans="1:9" x14ac:dyDescent="0.25">
      <c r="A57" s="361"/>
      <c r="B57" s="361"/>
      <c r="C57" s="327" t="s">
        <v>726</v>
      </c>
      <c r="D57" s="333">
        <v>1.4968257603300518E-6</v>
      </c>
      <c r="E57" s="333">
        <v>0</v>
      </c>
      <c r="F57" s="333">
        <v>0</v>
      </c>
      <c r="G57" s="333">
        <v>0</v>
      </c>
      <c r="H57" s="333">
        <v>0</v>
      </c>
      <c r="I57" s="333">
        <v>1.4968257603300518E-6</v>
      </c>
    </row>
    <row r="58" spans="1:9" x14ac:dyDescent="0.25">
      <c r="A58" s="362"/>
      <c r="B58" s="362"/>
      <c r="C58" s="327" t="s">
        <v>727</v>
      </c>
      <c r="D58" s="334">
        <v>0.99770325593071096</v>
      </c>
      <c r="E58" s="334">
        <v>0</v>
      </c>
      <c r="F58" s="334">
        <v>0</v>
      </c>
      <c r="G58" s="334">
        <v>0</v>
      </c>
      <c r="H58" s="334">
        <v>0</v>
      </c>
      <c r="I58" s="334">
        <v>0.99770325593071096</v>
      </c>
    </row>
    <row r="59" spans="1:9" x14ac:dyDescent="0.25">
      <c r="A59" s="360" t="s">
        <v>208</v>
      </c>
      <c r="B59" s="360" t="s">
        <v>734</v>
      </c>
      <c r="C59" s="327" t="s">
        <v>724</v>
      </c>
      <c r="D59" s="332">
        <v>1195.6203743616441</v>
      </c>
      <c r="E59" s="332">
        <v>1195.6203743616441</v>
      </c>
      <c r="F59" s="332">
        <v>1195.6203743616441</v>
      </c>
      <c r="G59" s="332">
        <v>1195.6203743616441</v>
      </c>
      <c r="H59" s="332">
        <v>1195.6203743616441</v>
      </c>
      <c r="I59" s="332">
        <v>5978.1018718082205</v>
      </c>
    </row>
    <row r="60" spans="1:9" x14ac:dyDescent="0.25">
      <c r="A60" s="361"/>
      <c r="B60" s="361"/>
      <c r="C60" s="327" t="s">
        <v>725</v>
      </c>
      <c r="D60" s="333">
        <v>0.11861493230718023</v>
      </c>
      <c r="E60" s="333">
        <v>0.11861493230718023</v>
      </c>
      <c r="F60" s="333">
        <v>0.11861493230718023</v>
      </c>
      <c r="G60" s="333">
        <v>0.11861493230718023</v>
      </c>
      <c r="H60" s="333">
        <v>0.11861493230718023</v>
      </c>
      <c r="I60" s="333">
        <v>0.59307466153590116</v>
      </c>
    </row>
    <row r="61" spans="1:9" x14ac:dyDescent="0.25">
      <c r="A61" s="361"/>
      <c r="B61" s="361"/>
      <c r="C61" s="327" t="s">
        <v>726</v>
      </c>
      <c r="D61" s="333">
        <v>0</v>
      </c>
      <c r="E61" s="333">
        <v>0</v>
      </c>
      <c r="F61" s="333">
        <v>0</v>
      </c>
      <c r="G61" s="333">
        <v>0</v>
      </c>
      <c r="H61" s="333">
        <v>0</v>
      </c>
      <c r="I61" s="333">
        <v>0</v>
      </c>
    </row>
    <row r="62" spans="1:9" x14ac:dyDescent="0.25">
      <c r="A62" s="362"/>
      <c r="B62" s="362"/>
      <c r="C62" s="327" t="s">
        <v>727</v>
      </c>
      <c r="D62" s="334">
        <v>1850.7393789214661</v>
      </c>
      <c r="E62" s="334">
        <v>1850.7393789214661</v>
      </c>
      <c r="F62" s="334">
        <v>1850.7393789214661</v>
      </c>
      <c r="G62" s="334">
        <v>1850.7393789214661</v>
      </c>
      <c r="H62" s="334">
        <v>1850.7393789214661</v>
      </c>
      <c r="I62" s="334">
        <v>9253.6968946073303</v>
      </c>
    </row>
    <row r="63" spans="1:9" x14ac:dyDescent="0.25">
      <c r="A63" s="360" t="s">
        <v>211</v>
      </c>
      <c r="B63" s="360" t="s">
        <v>735</v>
      </c>
      <c r="C63" s="327" t="s">
        <v>724</v>
      </c>
      <c r="D63" s="332">
        <v>6.6646577496171488E-3</v>
      </c>
      <c r="E63" s="332">
        <v>0</v>
      </c>
      <c r="F63" s="332">
        <v>0</v>
      </c>
      <c r="G63" s="332">
        <v>0</v>
      </c>
      <c r="H63" s="332">
        <v>0</v>
      </c>
      <c r="I63" s="332">
        <v>6.6646577496171488E-3</v>
      </c>
    </row>
    <row r="64" spans="1:9" x14ac:dyDescent="0.25">
      <c r="A64" s="361"/>
      <c r="B64" s="361"/>
      <c r="C64" s="327" t="s">
        <v>725</v>
      </c>
      <c r="D64" s="333">
        <v>0</v>
      </c>
      <c r="E64" s="333">
        <v>0</v>
      </c>
      <c r="F64" s="333">
        <v>0</v>
      </c>
      <c r="G64" s="333">
        <v>0</v>
      </c>
      <c r="H64" s="333">
        <v>0</v>
      </c>
      <c r="I64" s="333">
        <v>0</v>
      </c>
    </row>
    <row r="65" spans="1:9" x14ac:dyDescent="0.25">
      <c r="A65" s="361"/>
      <c r="B65" s="361"/>
      <c r="C65" s="327" t="s">
        <v>726</v>
      </c>
      <c r="D65" s="333">
        <v>0</v>
      </c>
      <c r="E65" s="333">
        <v>0</v>
      </c>
      <c r="F65" s="333">
        <v>0</v>
      </c>
      <c r="G65" s="333">
        <v>0</v>
      </c>
      <c r="H65" s="333">
        <v>0</v>
      </c>
      <c r="I65" s="333">
        <v>0</v>
      </c>
    </row>
    <row r="66" spans="1:9" x14ac:dyDescent="0.25">
      <c r="A66" s="362"/>
      <c r="B66" s="362"/>
      <c r="C66" s="327" t="s">
        <v>727</v>
      </c>
      <c r="D66" s="334">
        <v>0.99770325593071096</v>
      </c>
      <c r="E66" s="334">
        <v>0</v>
      </c>
      <c r="F66" s="334">
        <v>0</v>
      </c>
      <c r="G66" s="334">
        <v>0</v>
      </c>
      <c r="H66" s="334">
        <v>0</v>
      </c>
      <c r="I66" s="334">
        <v>0.99770325593071096</v>
      </c>
    </row>
    <row r="67" spans="1:9" x14ac:dyDescent="0.25">
      <c r="A67" s="360" t="s">
        <v>307</v>
      </c>
      <c r="B67" s="360" t="s">
        <v>736</v>
      </c>
      <c r="C67" s="327" t="s">
        <v>724</v>
      </c>
      <c r="D67" s="332">
        <v>0.37683121275220771</v>
      </c>
      <c r="E67" s="332">
        <v>0.37683121275220771</v>
      </c>
      <c r="F67" s="332">
        <v>0.37683121275220771</v>
      </c>
      <c r="G67" s="332">
        <v>0.37683121275220771</v>
      </c>
      <c r="H67" s="332">
        <v>0.37683121275220771</v>
      </c>
      <c r="I67" s="332">
        <v>1.8841560637610386</v>
      </c>
    </row>
    <row r="68" spans="1:9" x14ac:dyDescent="0.25">
      <c r="A68" s="361"/>
      <c r="B68" s="361"/>
      <c r="C68" s="327" t="s">
        <v>725</v>
      </c>
      <c r="D68" s="333">
        <v>4.2570890143554848E-5</v>
      </c>
      <c r="E68" s="333">
        <v>4.2570890143554848E-5</v>
      </c>
      <c r="F68" s="333">
        <v>4.2570890143554848E-5</v>
      </c>
      <c r="G68" s="333">
        <v>4.2570890143554848E-5</v>
      </c>
      <c r="H68" s="333">
        <v>4.2570890143554848E-5</v>
      </c>
      <c r="I68" s="333">
        <v>2.1285445071777425E-4</v>
      </c>
    </row>
    <row r="69" spans="1:9" x14ac:dyDescent="0.25">
      <c r="A69" s="361"/>
      <c r="B69" s="361"/>
      <c r="C69" s="327" t="s">
        <v>726</v>
      </c>
      <c r="D69" s="333">
        <v>0</v>
      </c>
      <c r="E69" s="333">
        <v>0</v>
      </c>
      <c r="F69" s="333">
        <v>0</v>
      </c>
      <c r="G69" s="333">
        <v>0</v>
      </c>
      <c r="H69" s="333">
        <v>0</v>
      </c>
      <c r="I69" s="333">
        <v>0</v>
      </c>
    </row>
    <row r="70" spans="1:9" x14ac:dyDescent="0.25">
      <c r="A70" s="362"/>
      <c r="B70" s="362"/>
      <c r="C70" s="327" t="s">
        <v>727</v>
      </c>
      <c r="D70" s="334">
        <v>15.766996349464758</v>
      </c>
      <c r="E70" s="334">
        <v>15.766996349464758</v>
      </c>
      <c r="F70" s="334">
        <v>15.766996349464758</v>
      </c>
      <c r="G70" s="334">
        <v>15.766996349464758</v>
      </c>
      <c r="H70" s="334">
        <v>15.766996349464758</v>
      </c>
      <c r="I70" s="334">
        <v>78.834981747323795</v>
      </c>
    </row>
    <row r="71" spans="1:9" x14ac:dyDescent="0.25">
      <c r="A71" s="360" t="s">
        <v>313</v>
      </c>
      <c r="B71" s="360" t="s">
        <v>737</v>
      </c>
      <c r="C71" s="327" t="s">
        <v>724</v>
      </c>
      <c r="D71" s="332">
        <v>105.76885044446286</v>
      </c>
      <c r="E71" s="332">
        <v>105.76885044446286</v>
      </c>
      <c r="F71" s="332">
        <v>105.76885044446286</v>
      </c>
      <c r="G71" s="332">
        <v>105.76885044446286</v>
      </c>
      <c r="H71" s="332">
        <v>105.76885044446286</v>
      </c>
      <c r="I71" s="332">
        <v>528.84425222231425</v>
      </c>
    </row>
    <row r="72" spans="1:9" x14ac:dyDescent="0.25">
      <c r="A72" s="361"/>
      <c r="B72" s="361"/>
      <c r="C72" s="327" t="s">
        <v>725</v>
      </c>
      <c r="D72" s="333">
        <v>2.1842369375640373E-2</v>
      </c>
      <c r="E72" s="333">
        <v>2.1842369375640373E-2</v>
      </c>
      <c r="F72" s="333">
        <v>2.1842369375640373E-2</v>
      </c>
      <c r="G72" s="333">
        <v>2.1842369375640373E-2</v>
      </c>
      <c r="H72" s="333">
        <v>2.1842369375640373E-2</v>
      </c>
      <c r="I72" s="333">
        <v>0.10921184687820187</v>
      </c>
    </row>
    <row r="73" spans="1:9" x14ac:dyDescent="0.25">
      <c r="A73" s="361"/>
      <c r="B73" s="361"/>
      <c r="C73" s="327" t="s">
        <v>726</v>
      </c>
      <c r="D73" s="333">
        <v>0</v>
      </c>
      <c r="E73" s="333">
        <v>0</v>
      </c>
      <c r="F73" s="333">
        <v>0</v>
      </c>
      <c r="G73" s="333">
        <v>0</v>
      </c>
      <c r="H73" s="333">
        <v>0</v>
      </c>
      <c r="I73" s="333">
        <v>0</v>
      </c>
    </row>
    <row r="74" spans="1:9" x14ac:dyDescent="0.25">
      <c r="A74" s="362"/>
      <c r="B74" s="362"/>
      <c r="C74" s="327" t="s">
        <v>727</v>
      </c>
      <c r="D74" s="334">
        <v>275.43971469912196</v>
      </c>
      <c r="E74" s="334">
        <v>275.43971469912196</v>
      </c>
      <c r="F74" s="334">
        <v>275.43971469912196</v>
      </c>
      <c r="G74" s="334">
        <v>275.43971469912196</v>
      </c>
      <c r="H74" s="334">
        <v>275.43971469912196</v>
      </c>
      <c r="I74" s="334">
        <v>1377.1985734956099</v>
      </c>
    </row>
    <row r="75" spans="1:9" x14ac:dyDescent="0.25">
      <c r="A75" s="360" t="s">
        <v>310</v>
      </c>
      <c r="B75" s="360" t="s">
        <v>737</v>
      </c>
      <c r="C75" s="327" t="s">
        <v>724</v>
      </c>
      <c r="D75" s="332">
        <v>433.542110936418</v>
      </c>
      <c r="E75" s="332">
        <v>433.542110936418</v>
      </c>
      <c r="F75" s="332">
        <v>433.542110936418</v>
      </c>
      <c r="G75" s="332">
        <v>433.542110936418</v>
      </c>
      <c r="H75" s="332">
        <v>433.542110936418</v>
      </c>
      <c r="I75" s="332">
        <v>2167.7105546820899</v>
      </c>
    </row>
    <row r="76" spans="1:9" x14ac:dyDescent="0.25">
      <c r="A76" s="361"/>
      <c r="B76" s="361"/>
      <c r="C76" s="327" t="s">
        <v>725</v>
      </c>
      <c r="D76" s="333">
        <v>1.0356533272686987E-2</v>
      </c>
      <c r="E76" s="333">
        <v>1.0356533272686987E-2</v>
      </c>
      <c r="F76" s="333">
        <v>1.0356533272686987E-2</v>
      </c>
      <c r="G76" s="333">
        <v>1.0356533272686987E-2</v>
      </c>
      <c r="H76" s="333">
        <v>1.0356533272686987E-2</v>
      </c>
      <c r="I76" s="333">
        <v>5.1782666363434933E-2</v>
      </c>
    </row>
    <row r="77" spans="1:9" x14ac:dyDescent="0.25">
      <c r="A77" s="361"/>
      <c r="B77" s="361"/>
      <c r="C77" s="327" t="s">
        <v>726</v>
      </c>
      <c r="D77" s="333">
        <v>2.3797991350004141E-2</v>
      </c>
      <c r="E77" s="333">
        <v>2.3797991350004141E-2</v>
      </c>
      <c r="F77" s="333">
        <v>2.3797991350004141E-2</v>
      </c>
      <c r="G77" s="333">
        <v>2.3797991350004141E-2</v>
      </c>
      <c r="H77" s="333">
        <v>2.3797991350004141E-2</v>
      </c>
      <c r="I77" s="333">
        <v>0.11898995675002071</v>
      </c>
    </row>
    <row r="78" spans="1:9" x14ac:dyDescent="0.25">
      <c r="A78" s="362"/>
      <c r="B78" s="362"/>
      <c r="C78" s="327" t="s">
        <v>727</v>
      </c>
      <c r="D78" s="334">
        <v>550.87942939824393</v>
      </c>
      <c r="E78" s="334">
        <v>550.87942939824393</v>
      </c>
      <c r="F78" s="334">
        <v>550.87942939824393</v>
      </c>
      <c r="G78" s="334">
        <v>550.87942939824393</v>
      </c>
      <c r="H78" s="334">
        <v>550.87942939824393</v>
      </c>
      <c r="I78" s="334">
        <v>2754.3971469912199</v>
      </c>
    </row>
    <row r="79" spans="1:9" x14ac:dyDescent="0.25">
      <c r="A79" s="360" t="s">
        <v>318</v>
      </c>
      <c r="B79" s="360" t="s">
        <v>738</v>
      </c>
      <c r="C79" s="327" t="s">
        <v>724</v>
      </c>
      <c r="D79" s="332">
        <v>382.90806434604178</v>
      </c>
      <c r="E79" s="332">
        <v>382.90806434604178</v>
      </c>
      <c r="F79" s="332">
        <v>382.90806434604178</v>
      </c>
      <c r="G79" s="332">
        <v>382.90806434604178</v>
      </c>
      <c r="H79" s="332">
        <v>382.90806434604178</v>
      </c>
      <c r="I79" s="332">
        <v>1914.5403217302089</v>
      </c>
    </row>
    <row r="80" spans="1:9" x14ac:dyDescent="0.25">
      <c r="A80" s="361"/>
      <c r="B80" s="361"/>
      <c r="C80" s="327" t="s">
        <v>725</v>
      </c>
      <c r="D80" s="333">
        <v>7.917272007154999E-2</v>
      </c>
      <c r="E80" s="333">
        <v>7.917272007154999E-2</v>
      </c>
      <c r="F80" s="333">
        <v>7.917272007154999E-2</v>
      </c>
      <c r="G80" s="333">
        <v>7.917272007154999E-2</v>
      </c>
      <c r="H80" s="333">
        <v>7.917272007154999E-2</v>
      </c>
      <c r="I80" s="333">
        <v>0.39586360035774998</v>
      </c>
    </row>
    <row r="81" spans="1:9" x14ac:dyDescent="0.25">
      <c r="A81" s="361"/>
      <c r="B81" s="361"/>
      <c r="C81" s="327" t="s">
        <v>726</v>
      </c>
      <c r="D81" s="333">
        <v>0</v>
      </c>
      <c r="E81" s="333">
        <v>0</v>
      </c>
      <c r="F81" s="333">
        <v>0</v>
      </c>
      <c r="G81" s="333">
        <v>0</v>
      </c>
      <c r="H81" s="333">
        <v>0</v>
      </c>
      <c r="I81" s="333">
        <v>0</v>
      </c>
    </row>
    <row r="82" spans="1:9" x14ac:dyDescent="0.25">
      <c r="A82" s="362"/>
      <c r="B82" s="362"/>
      <c r="C82" s="327" t="s">
        <v>727</v>
      </c>
      <c r="D82" s="334">
        <v>959.66933420060593</v>
      </c>
      <c r="E82" s="334">
        <v>959.66933420060593</v>
      </c>
      <c r="F82" s="334">
        <v>959.66933420060593</v>
      </c>
      <c r="G82" s="334">
        <v>959.66933420060593</v>
      </c>
      <c r="H82" s="334">
        <v>959.66933420060593</v>
      </c>
      <c r="I82" s="334">
        <v>4798.3466710030298</v>
      </c>
    </row>
    <row r="83" spans="1:9" x14ac:dyDescent="0.25">
      <c r="A83" s="360" t="s">
        <v>315</v>
      </c>
      <c r="B83" s="360" t="s">
        <v>738</v>
      </c>
      <c r="C83" s="327" t="s">
        <v>724</v>
      </c>
      <c r="D83" s="332">
        <v>2710.3189573739505</v>
      </c>
      <c r="E83" s="332">
        <v>2710.3189573739505</v>
      </c>
      <c r="F83" s="332">
        <v>2710.3189573739505</v>
      </c>
      <c r="G83" s="332">
        <v>2710.3189573739505</v>
      </c>
      <c r="H83" s="332">
        <v>2710.3189573739505</v>
      </c>
      <c r="I83" s="332">
        <v>13551.594786869753</v>
      </c>
    </row>
    <row r="84" spans="1:9" x14ac:dyDescent="0.25">
      <c r="A84" s="361"/>
      <c r="B84" s="361"/>
      <c r="C84" s="327" t="s">
        <v>725</v>
      </c>
      <c r="D84" s="333">
        <v>2.3993616832276476E-2</v>
      </c>
      <c r="E84" s="333">
        <v>2.3993616832276476E-2</v>
      </c>
      <c r="F84" s="333">
        <v>2.3993616832276476E-2</v>
      </c>
      <c r="G84" s="333">
        <v>2.3993616832276476E-2</v>
      </c>
      <c r="H84" s="333">
        <v>2.3993616832276476E-2</v>
      </c>
      <c r="I84" s="333">
        <v>0.11996808416138238</v>
      </c>
    </row>
    <row r="85" spans="1:9" x14ac:dyDescent="0.25">
      <c r="A85" s="361"/>
      <c r="B85" s="361"/>
      <c r="C85" s="327" t="s">
        <v>726</v>
      </c>
      <c r="D85" s="333">
        <v>0.17160234758444132</v>
      </c>
      <c r="E85" s="333">
        <v>0.17160234758444132</v>
      </c>
      <c r="F85" s="333">
        <v>0.17160234758444132</v>
      </c>
      <c r="G85" s="333">
        <v>0.17160234758444132</v>
      </c>
      <c r="H85" s="333">
        <v>0.17160234758444132</v>
      </c>
      <c r="I85" s="333">
        <v>0.85801173792220664</v>
      </c>
    </row>
    <row r="86" spans="1:9" x14ac:dyDescent="0.25">
      <c r="A86" s="362"/>
      <c r="B86" s="362"/>
      <c r="C86" s="327" t="s">
        <v>727</v>
      </c>
      <c r="D86" s="334">
        <v>1919.4893465821181</v>
      </c>
      <c r="E86" s="334">
        <v>1919.4893465821181</v>
      </c>
      <c r="F86" s="334">
        <v>1919.4893465821181</v>
      </c>
      <c r="G86" s="334">
        <v>1919.4893465821181</v>
      </c>
      <c r="H86" s="334">
        <v>1919.4893465821181</v>
      </c>
      <c r="I86" s="334">
        <v>9597.4467329105901</v>
      </c>
    </row>
    <row r="87" spans="1:9" x14ac:dyDescent="0.25">
      <c r="A87" s="360" t="s">
        <v>214</v>
      </c>
      <c r="B87" s="360" t="s">
        <v>739</v>
      </c>
      <c r="C87" s="327" t="s">
        <v>724</v>
      </c>
      <c r="D87" s="332">
        <v>4.4763029644788555</v>
      </c>
      <c r="E87" s="332">
        <v>4.4763029644788555</v>
      </c>
      <c r="F87" s="332">
        <v>4.4763029644788555</v>
      </c>
      <c r="G87" s="332">
        <v>4.4763029644788555</v>
      </c>
      <c r="H87" s="332">
        <v>4.4763029644788555</v>
      </c>
      <c r="I87" s="332">
        <v>22.381514822394276</v>
      </c>
    </row>
    <row r="88" spans="1:9" x14ac:dyDescent="0.25">
      <c r="A88" s="361"/>
      <c r="B88" s="361"/>
      <c r="C88" s="327" t="s">
        <v>725</v>
      </c>
      <c r="D88" s="333">
        <v>7.3466321425879797E-4</v>
      </c>
      <c r="E88" s="333">
        <v>7.3466321425879797E-4</v>
      </c>
      <c r="F88" s="333">
        <v>7.3466321425879797E-4</v>
      </c>
      <c r="G88" s="333">
        <v>7.3466321425879797E-4</v>
      </c>
      <c r="H88" s="333">
        <v>7.3466321425879797E-4</v>
      </c>
      <c r="I88" s="333">
        <v>3.6733160712939896E-3</v>
      </c>
    </row>
    <row r="89" spans="1:9" x14ac:dyDescent="0.25">
      <c r="A89" s="361"/>
      <c r="B89" s="361"/>
      <c r="C89" s="327" t="s">
        <v>726</v>
      </c>
      <c r="D89" s="333">
        <v>0</v>
      </c>
      <c r="E89" s="333">
        <v>0</v>
      </c>
      <c r="F89" s="333">
        <v>0</v>
      </c>
      <c r="G89" s="333">
        <v>0</v>
      </c>
      <c r="H89" s="333">
        <v>0</v>
      </c>
      <c r="I89" s="333">
        <v>0</v>
      </c>
    </row>
    <row r="90" spans="1:9" x14ac:dyDescent="0.25">
      <c r="A90" s="362"/>
      <c r="B90" s="362"/>
      <c r="C90" s="327" t="s">
        <v>727</v>
      </c>
      <c r="D90" s="334">
        <v>23.944878142337</v>
      </c>
      <c r="E90" s="334">
        <v>23.944878142337</v>
      </c>
      <c r="F90" s="334">
        <v>23.944878142337</v>
      </c>
      <c r="G90" s="334">
        <v>23.944878142337</v>
      </c>
      <c r="H90" s="334">
        <v>23.944878142337</v>
      </c>
      <c r="I90" s="334">
        <v>119.724390711685</v>
      </c>
    </row>
    <row r="91" spans="1:9" x14ac:dyDescent="0.25">
      <c r="A91" s="360" t="s">
        <v>217</v>
      </c>
      <c r="B91" s="360" t="s">
        <v>740</v>
      </c>
      <c r="C91" s="327" t="s">
        <v>724</v>
      </c>
      <c r="D91" s="332">
        <v>0.49901157231624749</v>
      </c>
      <c r="E91" s="332">
        <v>0</v>
      </c>
      <c r="F91" s="332">
        <v>0</v>
      </c>
      <c r="G91" s="332">
        <v>0</v>
      </c>
      <c r="H91" s="332">
        <v>0</v>
      </c>
      <c r="I91" s="332">
        <v>0.49901157231624749</v>
      </c>
    </row>
    <row r="92" spans="1:9" x14ac:dyDescent="0.25">
      <c r="A92" s="361"/>
      <c r="B92" s="361"/>
      <c r="C92" s="327" t="s">
        <v>725</v>
      </c>
      <c r="D92" s="333">
        <v>5.3394238237838485E-5</v>
      </c>
      <c r="E92" s="333">
        <v>0</v>
      </c>
      <c r="F92" s="333">
        <v>0</v>
      </c>
      <c r="G92" s="333">
        <v>0</v>
      </c>
      <c r="H92" s="333">
        <v>0</v>
      </c>
      <c r="I92" s="333">
        <v>5.3394238237838485E-5</v>
      </c>
    </row>
    <row r="93" spans="1:9" x14ac:dyDescent="0.25">
      <c r="A93" s="361"/>
      <c r="B93" s="361"/>
      <c r="C93" s="327" t="s">
        <v>726</v>
      </c>
      <c r="D93" s="333">
        <v>0</v>
      </c>
      <c r="E93" s="333">
        <v>0</v>
      </c>
      <c r="F93" s="333">
        <v>0</v>
      </c>
      <c r="G93" s="333">
        <v>0</v>
      </c>
      <c r="H93" s="333">
        <v>0</v>
      </c>
      <c r="I93" s="333">
        <v>0</v>
      </c>
    </row>
    <row r="94" spans="1:9" x14ac:dyDescent="0.25">
      <c r="A94" s="362"/>
      <c r="B94" s="362"/>
      <c r="C94" s="327" t="s">
        <v>727</v>
      </c>
      <c r="D94" s="334">
        <v>0.99770325593071096</v>
      </c>
      <c r="E94" s="334">
        <v>0</v>
      </c>
      <c r="F94" s="334">
        <v>0</v>
      </c>
      <c r="G94" s="334">
        <v>0</v>
      </c>
      <c r="H94" s="334">
        <v>0</v>
      </c>
      <c r="I94" s="334">
        <v>0.99770325593071096</v>
      </c>
    </row>
    <row r="95" spans="1:9" x14ac:dyDescent="0.25">
      <c r="A95" s="360" t="s">
        <v>220</v>
      </c>
      <c r="B95" s="360" t="s">
        <v>741</v>
      </c>
      <c r="C95" s="327" t="s">
        <v>724</v>
      </c>
      <c r="D95" s="332">
        <v>0.49126464469515896</v>
      </c>
      <c r="E95" s="332">
        <v>0</v>
      </c>
      <c r="F95" s="332">
        <v>0</v>
      </c>
      <c r="G95" s="332">
        <v>0</v>
      </c>
      <c r="H95" s="332">
        <v>0</v>
      </c>
      <c r="I95" s="332">
        <v>0.49126464469515896</v>
      </c>
    </row>
    <row r="96" spans="1:9" x14ac:dyDescent="0.25">
      <c r="A96" s="361"/>
      <c r="B96" s="361"/>
      <c r="C96" s="327" t="s">
        <v>725</v>
      </c>
      <c r="D96" s="333">
        <v>1.1570868696224278E-4</v>
      </c>
      <c r="E96" s="333">
        <v>0</v>
      </c>
      <c r="F96" s="333">
        <v>0</v>
      </c>
      <c r="G96" s="333">
        <v>0</v>
      </c>
      <c r="H96" s="333">
        <v>0</v>
      </c>
      <c r="I96" s="333">
        <v>1.1570868696224278E-4</v>
      </c>
    </row>
    <row r="97" spans="1:9" x14ac:dyDescent="0.25">
      <c r="A97" s="361"/>
      <c r="B97" s="361"/>
      <c r="C97" s="327" t="s">
        <v>726</v>
      </c>
      <c r="D97" s="333">
        <v>7.9792867666580428E-5</v>
      </c>
      <c r="E97" s="333">
        <v>0</v>
      </c>
      <c r="F97" s="333">
        <v>0</v>
      </c>
      <c r="G97" s="333">
        <v>0</v>
      </c>
      <c r="H97" s="333">
        <v>0</v>
      </c>
      <c r="I97" s="333">
        <v>7.9792867666580428E-5</v>
      </c>
    </row>
    <row r="98" spans="1:9" x14ac:dyDescent="0.25">
      <c r="A98" s="362"/>
      <c r="B98" s="362"/>
      <c r="C98" s="327" t="s">
        <v>727</v>
      </c>
      <c r="D98" s="334">
        <v>1.9954065118614219</v>
      </c>
      <c r="E98" s="334">
        <v>0</v>
      </c>
      <c r="F98" s="334">
        <v>0</v>
      </c>
      <c r="G98" s="334">
        <v>0</v>
      </c>
      <c r="H98" s="334">
        <v>0</v>
      </c>
      <c r="I98" s="334">
        <v>1.9954065118614219</v>
      </c>
    </row>
    <row r="99" spans="1:9" x14ac:dyDescent="0.25">
      <c r="A99" s="360" t="s">
        <v>320</v>
      </c>
      <c r="B99" s="360" t="s">
        <v>742</v>
      </c>
      <c r="C99" s="327" t="s">
        <v>724</v>
      </c>
      <c r="D99" s="332">
        <v>0.99379377990676387</v>
      </c>
      <c r="E99" s="332">
        <v>0.99379377990676387</v>
      </c>
      <c r="F99" s="332">
        <v>0.99379377990676387</v>
      </c>
      <c r="G99" s="332">
        <v>0.99379377990676387</v>
      </c>
      <c r="H99" s="332">
        <v>0.99379377990676387</v>
      </c>
      <c r="I99" s="332">
        <v>4.9689688995338193</v>
      </c>
    </row>
    <row r="100" spans="1:9" x14ac:dyDescent="0.25">
      <c r="A100" s="361"/>
      <c r="B100" s="361"/>
      <c r="C100" s="327" t="s">
        <v>725</v>
      </c>
      <c r="D100" s="333">
        <v>2.3603193535148741E-3</v>
      </c>
      <c r="E100" s="333">
        <v>2.3603193535148741E-3</v>
      </c>
      <c r="F100" s="333">
        <v>2.3603193535148741E-3</v>
      </c>
      <c r="G100" s="333">
        <v>2.3603193535148741E-3</v>
      </c>
      <c r="H100" s="333">
        <v>2.3603193535148741E-3</v>
      </c>
      <c r="I100" s="333">
        <v>1.1801596767574371E-2</v>
      </c>
    </row>
    <row r="101" spans="1:9" x14ac:dyDescent="0.25">
      <c r="A101" s="361"/>
      <c r="B101" s="361"/>
      <c r="C101" s="327" t="s">
        <v>726</v>
      </c>
      <c r="D101" s="333">
        <v>0</v>
      </c>
      <c r="E101" s="333">
        <v>0</v>
      </c>
      <c r="F101" s="333">
        <v>0</v>
      </c>
      <c r="G101" s="333">
        <v>0</v>
      </c>
      <c r="H101" s="333">
        <v>0</v>
      </c>
      <c r="I101" s="333">
        <v>0</v>
      </c>
    </row>
    <row r="102" spans="1:9" x14ac:dyDescent="0.25">
      <c r="A102" s="362"/>
      <c r="B102" s="362"/>
      <c r="C102" s="327" t="s">
        <v>727</v>
      </c>
      <c r="D102" s="334">
        <v>15.766996349464758</v>
      </c>
      <c r="E102" s="334">
        <v>15.766996349464758</v>
      </c>
      <c r="F102" s="334">
        <v>15.766996349464758</v>
      </c>
      <c r="G102" s="334">
        <v>15.766996349464758</v>
      </c>
      <c r="H102" s="334">
        <v>15.766996349464758</v>
      </c>
      <c r="I102" s="334">
        <v>78.834981747323795</v>
      </c>
    </row>
    <row r="103" spans="1:9" x14ac:dyDescent="0.25">
      <c r="A103" s="360" t="s">
        <v>322</v>
      </c>
      <c r="B103" s="360" t="s">
        <v>743</v>
      </c>
      <c r="C103" s="327" t="s">
        <v>724</v>
      </c>
      <c r="D103" s="332">
        <v>108.33377674565597</v>
      </c>
      <c r="E103" s="332">
        <v>108.33377674565597</v>
      </c>
      <c r="F103" s="332">
        <v>108.33377674565597</v>
      </c>
      <c r="G103" s="332">
        <v>108.33377674565597</v>
      </c>
      <c r="H103" s="332">
        <v>108.33377674565597</v>
      </c>
      <c r="I103" s="332">
        <v>541.66888372827987</v>
      </c>
    </row>
    <row r="104" spans="1:9" x14ac:dyDescent="0.25">
      <c r="A104" s="361"/>
      <c r="B104" s="361"/>
      <c r="C104" s="327" t="s">
        <v>725</v>
      </c>
      <c r="D104" s="333">
        <v>0.13400017620813801</v>
      </c>
      <c r="E104" s="333">
        <v>0.13400017620813801</v>
      </c>
      <c r="F104" s="333">
        <v>0.13400017620813801</v>
      </c>
      <c r="G104" s="333">
        <v>0.13400017620813801</v>
      </c>
      <c r="H104" s="333">
        <v>0.13400017620813801</v>
      </c>
      <c r="I104" s="333">
        <v>0.67000088104069</v>
      </c>
    </row>
    <row r="105" spans="1:9" x14ac:dyDescent="0.25">
      <c r="A105" s="361"/>
      <c r="B105" s="361"/>
      <c r="C105" s="327" t="s">
        <v>726</v>
      </c>
      <c r="D105" s="333">
        <v>0</v>
      </c>
      <c r="E105" s="333">
        <v>0</v>
      </c>
      <c r="F105" s="333">
        <v>0</v>
      </c>
      <c r="G105" s="333">
        <v>0</v>
      </c>
      <c r="H105" s="333">
        <v>0</v>
      </c>
      <c r="I105" s="333">
        <v>0</v>
      </c>
    </row>
    <row r="106" spans="1:9" x14ac:dyDescent="0.25">
      <c r="A106" s="362"/>
      <c r="B106" s="362"/>
      <c r="C106" s="327" t="s">
        <v>727</v>
      </c>
      <c r="D106" s="334">
        <v>223.655146374373</v>
      </c>
      <c r="E106" s="334">
        <v>223.655146374373</v>
      </c>
      <c r="F106" s="334">
        <v>223.655146374373</v>
      </c>
      <c r="G106" s="334">
        <v>223.655146374373</v>
      </c>
      <c r="H106" s="334">
        <v>223.655146374373</v>
      </c>
      <c r="I106" s="334">
        <v>1118.275731871865</v>
      </c>
    </row>
    <row r="107" spans="1:9" x14ac:dyDescent="0.25">
      <c r="A107" s="360" t="s">
        <v>223</v>
      </c>
      <c r="B107" s="360" t="s">
        <v>744</v>
      </c>
      <c r="C107" s="327" t="s">
        <v>724</v>
      </c>
      <c r="D107" s="332">
        <v>1.9557457629469548</v>
      </c>
      <c r="E107" s="332">
        <v>0</v>
      </c>
      <c r="F107" s="332">
        <v>0</v>
      </c>
      <c r="G107" s="332">
        <v>0</v>
      </c>
      <c r="H107" s="332">
        <v>0</v>
      </c>
      <c r="I107" s="332">
        <v>1.9557457629469548</v>
      </c>
    </row>
    <row r="108" spans="1:9" x14ac:dyDescent="0.25">
      <c r="A108" s="361"/>
      <c r="B108" s="361"/>
      <c r="C108" s="327" t="s">
        <v>725</v>
      </c>
      <c r="D108" s="333">
        <v>6.3341908162520665E-5</v>
      </c>
      <c r="E108" s="333">
        <v>0</v>
      </c>
      <c r="F108" s="333">
        <v>0</v>
      </c>
      <c r="G108" s="333">
        <v>0</v>
      </c>
      <c r="H108" s="333">
        <v>0</v>
      </c>
      <c r="I108" s="333">
        <v>6.3341908162520665E-5</v>
      </c>
    </row>
    <row r="109" spans="1:9" x14ac:dyDescent="0.25">
      <c r="A109" s="361"/>
      <c r="B109" s="361"/>
      <c r="C109" s="327" t="s">
        <v>726</v>
      </c>
      <c r="D109" s="333">
        <v>5.7656238767518565E-4</v>
      </c>
      <c r="E109" s="333">
        <v>0</v>
      </c>
      <c r="F109" s="333">
        <v>0</v>
      </c>
      <c r="G109" s="333">
        <v>0</v>
      </c>
      <c r="H109" s="333">
        <v>0</v>
      </c>
      <c r="I109" s="333">
        <v>5.7656238767518565E-4</v>
      </c>
    </row>
    <row r="110" spans="1:9" x14ac:dyDescent="0.25">
      <c r="A110" s="362"/>
      <c r="B110" s="362"/>
      <c r="C110" s="327" t="s">
        <v>727</v>
      </c>
      <c r="D110" s="334">
        <v>0.99770325593071096</v>
      </c>
      <c r="E110" s="334">
        <v>0</v>
      </c>
      <c r="F110" s="334">
        <v>0</v>
      </c>
      <c r="G110" s="334">
        <v>0</v>
      </c>
      <c r="H110" s="334">
        <v>0</v>
      </c>
      <c r="I110" s="334">
        <v>0.99770325593071096</v>
      </c>
    </row>
    <row r="111" spans="1:9" x14ac:dyDescent="0.25">
      <c r="A111" s="360" t="s">
        <v>225</v>
      </c>
      <c r="B111" s="360" t="s">
        <v>745</v>
      </c>
      <c r="C111" s="327" t="s">
        <v>724</v>
      </c>
      <c r="D111" s="332">
        <v>679.18443650571214</v>
      </c>
      <c r="E111" s="332">
        <v>679.18443650571214</v>
      </c>
      <c r="F111" s="332">
        <v>679.18443650571214</v>
      </c>
      <c r="G111" s="332">
        <v>679.18443650571214</v>
      </c>
      <c r="H111" s="332">
        <v>679.18443650571214</v>
      </c>
      <c r="I111" s="332">
        <v>3395.9221825285608</v>
      </c>
    </row>
    <row r="112" spans="1:9" x14ac:dyDescent="0.25">
      <c r="A112" s="361"/>
      <c r="B112" s="361"/>
      <c r="C112" s="327" t="s">
        <v>725</v>
      </c>
      <c r="D112" s="333">
        <v>6.6937526804143652E-2</v>
      </c>
      <c r="E112" s="333">
        <v>6.6937526804143652E-2</v>
      </c>
      <c r="F112" s="333">
        <v>6.6937526804143652E-2</v>
      </c>
      <c r="G112" s="333">
        <v>6.6937526804143652E-2</v>
      </c>
      <c r="H112" s="333">
        <v>6.6937526804143652E-2</v>
      </c>
      <c r="I112" s="333">
        <v>0.33468763402071827</v>
      </c>
    </row>
    <row r="113" spans="1:9" x14ac:dyDescent="0.25">
      <c r="A113" s="361"/>
      <c r="B113" s="361"/>
      <c r="C113" s="327" t="s">
        <v>726</v>
      </c>
      <c r="D113" s="333">
        <v>0.11660790244274295</v>
      </c>
      <c r="E113" s="333">
        <v>0.11660790244274295</v>
      </c>
      <c r="F113" s="333">
        <v>0.11660790244274295</v>
      </c>
      <c r="G113" s="333">
        <v>0.11660790244274295</v>
      </c>
      <c r="H113" s="333">
        <v>0.11660790244274295</v>
      </c>
      <c r="I113" s="333">
        <v>0.58303951221371475</v>
      </c>
    </row>
    <row r="114" spans="1:9" x14ac:dyDescent="0.25">
      <c r="A114" s="362"/>
      <c r="B114" s="362"/>
      <c r="C114" s="327" t="s">
        <v>727</v>
      </c>
      <c r="D114" s="334">
        <v>359.17065985955958</v>
      </c>
      <c r="E114" s="334">
        <v>359.17065985955958</v>
      </c>
      <c r="F114" s="334">
        <v>359.17065985955958</v>
      </c>
      <c r="G114" s="334">
        <v>359.17065985955958</v>
      </c>
      <c r="H114" s="334">
        <v>359.17065985955958</v>
      </c>
      <c r="I114" s="334">
        <v>1795.853299297798</v>
      </c>
    </row>
    <row r="115" spans="1:9" x14ac:dyDescent="0.25">
      <c r="A115" s="360" t="s">
        <v>229</v>
      </c>
      <c r="B115" s="360" t="s">
        <v>746</v>
      </c>
      <c r="C115" s="327" t="s">
        <v>724</v>
      </c>
      <c r="D115" s="332">
        <v>2.9432246049955976E-2</v>
      </c>
      <c r="E115" s="332">
        <v>0</v>
      </c>
      <c r="F115" s="332">
        <v>0</v>
      </c>
      <c r="G115" s="332">
        <v>0</v>
      </c>
      <c r="H115" s="332">
        <v>0</v>
      </c>
      <c r="I115" s="332">
        <v>2.9432246049955976E-2</v>
      </c>
    </row>
    <row r="116" spans="1:9" x14ac:dyDescent="0.25">
      <c r="A116" s="361"/>
      <c r="B116" s="361"/>
      <c r="C116" s="327" t="s">
        <v>725</v>
      </c>
      <c r="D116" s="333">
        <v>3.0928800933852036E-6</v>
      </c>
      <c r="E116" s="333">
        <v>0</v>
      </c>
      <c r="F116" s="333">
        <v>0</v>
      </c>
      <c r="G116" s="333">
        <v>0</v>
      </c>
      <c r="H116" s="333">
        <v>0</v>
      </c>
      <c r="I116" s="333">
        <v>3.0928800933852036E-6</v>
      </c>
    </row>
    <row r="117" spans="1:9" x14ac:dyDescent="0.25">
      <c r="A117" s="361"/>
      <c r="B117" s="361"/>
      <c r="C117" s="327" t="s">
        <v>726</v>
      </c>
      <c r="D117" s="333">
        <v>5.1880569308396966E-6</v>
      </c>
      <c r="E117" s="333">
        <v>0</v>
      </c>
      <c r="F117" s="333">
        <v>0</v>
      </c>
      <c r="G117" s="333">
        <v>0</v>
      </c>
      <c r="H117" s="333">
        <v>0</v>
      </c>
      <c r="I117" s="333">
        <v>5.1880569308396966E-6</v>
      </c>
    </row>
    <row r="118" spans="1:9" x14ac:dyDescent="0.25">
      <c r="A118" s="362"/>
      <c r="B118" s="362"/>
      <c r="C118" s="327" t="s">
        <v>727</v>
      </c>
      <c r="D118" s="334">
        <v>0.99770325593071096</v>
      </c>
      <c r="E118" s="334">
        <v>0</v>
      </c>
      <c r="F118" s="334">
        <v>0</v>
      </c>
      <c r="G118" s="334">
        <v>0</v>
      </c>
      <c r="H118" s="334">
        <v>0</v>
      </c>
      <c r="I118" s="334">
        <v>0.99770325593071096</v>
      </c>
    </row>
    <row r="119" spans="1:9" x14ac:dyDescent="0.25">
      <c r="A119" s="360" t="s">
        <v>232</v>
      </c>
      <c r="B119" s="360" t="s">
        <v>747</v>
      </c>
      <c r="C119" s="327" t="s">
        <v>724</v>
      </c>
      <c r="D119" s="332">
        <v>1.8761809727777019</v>
      </c>
      <c r="E119" s="332">
        <v>0</v>
      </c>
      <c r="F119" s="332">
        <v>0</v>
      </c>
      <c r="G119" s="332">
        <v>0</v>
      </c>
      <c r="H119" s="332">
        <v>0</v>
      </c>
      <c r="I119" s="332">
        <v>1.8761809727777019</v>
      </c>
    </row>
    <row r="120" spans="1:9" x14ac:dyDescent="0.25">
      <c r="A120" s="361"/>
      <c r="B120" s="361"/>
      <c r="C120" s="327" t="s">
        <v>725</v>
      </c>
      <c r="D120" s="333">
        <v>1.9834340727902536E-4</v>
      </c>
      <c r="E120" s="333">
        <v>0</v>
      </c>
      <c r="F120" s="333">
        <v>0</v>
      </c>
      <c r="G120" s="333">
        <v>0</v>
      </c>
      <c r="H120" s="333">
        <v>0</v>
      </c>
      <c r="I120" s="333">
        <v>1.9834340727902536E-4</v>
      </c>
    </row>
    <row r="121" spans="1:9" x14ac:dyDescent="0.25">
      <c r="A121" s="361"/>
      <c r="B121" s="361"/>
      <c r="C121" s="327" t="s">
        <v>726</v>
      </c>
      <c r="D121" s="333">
        <v>3.3043931836425144E-4</v>
      </c>
      <c r="E121" s="333">
        <v>0</v>
      </c>
      <c r="F121" s="333">
        <v>0</v>
      </c>
      <c r="G121" s="333">
        <v>0</v>
      </c>
      <c r="H121" s="333">
        <v>0</v>
      </c>
      <c r="I121" s="333">
        <v>3.3043931836425144E-4</v>
      </c>
    </row>
    <row r="122" spans="1:9" x14ac:dyDescent="0.25">
      <c r="A122" s="362"/>
      <c r="B122" s="362"/>
      <c r="C122" s="327" t="s">
        <v>727</v>
      </c>
      <c r="D122" s="334">
        <v>0.99770325593071096</v>
      </c>
      <c r="E122" s="334">
        <v>0</v>
      </c>
      <c r="F122" s="334">
        <v>0</v>
      </c>
      <c r="G122" s="334">
        <v>0</v>
      </c>
      <c r="H122" s="334">
        <v>0</v>
      </c>
      <c r="I122" s="334">
        <v>0.99770325593071096</v>
      </c>
    </row>
    <row r="123" spans="1:9" x14ac:dyDescent="0.25">
      <c r="A123" s="360" t="s">
        <v>235</v>
      </c>
      <c r="B123" s="360" t="s">
        <v>748</v>
      </c>
      <c r="C123" s="327" t="s">
        <v>724</v>
      </c>
      <c r="D123" s="332">
        <v>9.3385024755114537E-2</v>
      </c>
      <c r="E123" s="332">
        <v>0</v>
      </c>
      <c r="F123" s="332">
        <v>0</v>
      </c>
      <c r="G123" s="332">
        <v>0</v>
      </c>
      <c r="H123" s="332">
        <v>0</v>
      </c>
      <c r="I123" s="332">
        <v>9.3385024755114537E-2</v>
      </c>
    </row>
    <row r="124" spans="1:9" x14ac:dyDescent="0.25">
      <c r="A124" s="361"/>
      <c r="B124" s="361"/>
      <c r="C124" s="327" t="s">
        <v>725</v>
      </c>
      <c r="D124" s="333">
        <v>9.7774919081209663E-6</v>
      </c>
      <c r="E124" s="333">
        <v>0</v>
      </c>
      <c r="F124" s="333">
        <v>0</v>
      </c>
      <c r="G124" s="333">
        <v>0</v>
      </c>
      <c r="H124" s="333">
        <v>0</v>
      </c>
      <c r="I124" s="333">
        <v>9.7774919081209663E-6</v>
      </c>
    </row>
    <row r="125" spans="1:9" x14ac:dyDescent="0.25">
      <c r="A125" s="361"/>
      <c r="B125" s="361"/>
      <c r="C125" s="327" t="s">
        <v>726</v>
      </c>
      <c r="D125" s="333">
        <v>1.6362333397263664E-5</v>
      </c>
      <c r="E125" s="333">
        <v>0</v>
      </c>
      <c r="F125" s="333">
        <v>0</v>
      </c>
      <c r="G125" s="333">
        <v>0</v>
      </c>
      <c r="H125" s="333">
        <v>0</v>
      </c>
      <c r="I125" s="333">
        <v>1.6362333397263664E-5</v>
      </c>
    </row>
    <row r="126" spans="1:9" x14ac:dyDescent="0.25">
      <c r="A126" s="362"/>
      <c r="B126" s="362"/>
      <c r="C126" s="327" t="s">
        <v>727</v>
      </c>
      <c r="D126" s="334">
        <v>0.99770325593071096</v>
      </c>
      <c r="E126" s="334">
        <v>0</v>
      </c>
      <c r="F126" s="334">
        <v>0</v>
      </c>
      <c r="G126" s="334">
        <v>0</v>
      </c>
      <c r="H126" s="334">
        <v>0</v>
      </c>
      <c r="I126" s="334">
        <v>0.99770325593071096</v>
      </c>
    </row>
    <row r="127" spans="1:9" x14ac:dyDescent="0.25">
      <c r="A127" s="360" t="s">
        <v>238</v>
      </c>
      <c r="B127" s="360" t="s">
        <v>749</v>
      </c>
      <c r="C127" s="327" t="s">
        <v>724</v>
      </c>
      <c r="D127" s="332">
        <v>5.9862195355842661E-2</v>
      </c>
      <c r="E127" s="332">
        <v>0</v>
      </c>
      <c r="F127" s="332">
        <v>0</v>
      </c>
      <c r="G127" s="332">
        <v>0</v>
      </c>
      <c r="H127" s="332">
        <v>0</v>
      </c>
      <c r="I127" s="332">
        <v>5.9862195355842661E-2</v>
      </c>
    </row>
    <row r="128" spans="1:9" x14ac:dyDescent="0.25">
      <c r="A128" s="361"/>
      <c r="B128" s="361"/>
      <c r="C128" s="327" t="s">
        <v>725</v>
      </c>
      <c r="D128" s="333">
        <v>6.2855305123634787E-6</v>
      </c>
      <c r="E128" s="333">
        <v>0</v>
      </c>
      <c r="F128" s="333">
        <v>0</v>
      </c>
      <c r="G128" s="333">
        <v>0</v>
      </c>
      <c r="H128" s="333">
        <v>0</v>
      </c>
      <c r="I128" s="333">
        <v>6.2855305123634787E-6</v>
      </c>
    </row>
    <row r="129" spans="1:9" x14ac:dyDescent="0.25">
      <c r="A129" s="361"/>
      <c r="B129" s="361"/>
      <c r="C129" s="327" t="s">
        <v>726</v>
      </c>
      <c r="D129" s="333">
        <v>1.0575654512865538E-5</v>
      </c>
      <c r="E129" s="333">
        <v>0</v>
      </c>
      <c r="F129" s="333">
        <v>0</v>
      </c>
      <c r="G129" s="333">
        <v>0</v>
      </c>
      <c r="H129" s="333">
        <v>0</v>
      </c>
      <c r="I129" s="333">
        <v>1.0575654512865538E-5</v>
      </c>
    </row>
    <row r="130" spans="1:9" x14ac:dyDescent="0.25">
      <c r="A130" s="362"/>
      <c r="B130" s="362"/>
      <c r="C130" s="327" t="s">
        <v>727</v>
      </c>
      <c r="D130" s="334">
        <v>0.99770325593071096</v>
      </c>
      <c r="E130" s="334">
        <v>0</v>
      </c>
      <c r="F130" s="334">
        <v>0</v>
      </c>
      <c r="G130" s="334">
        <v>0</v>
      </c>
      <c r="H130" s="334">
        <v>0</v>
      </c>
      <c r="I130" s="334">
        <v>0.99770325593071096</v>
      </c>
    </row>
    <row r="131" spans="1:9" x14ac:dyDescent="0.25">
      <c r="A131" s="360" t="s">
        <v>325</v>
      </c>
      <c r="B131" s="360" t="s">
        <v>750</v>
      </c>
      <c r="C131" s="327" t="s">
        <v>724</v>
      </c>
      <c r="D131" s="332">
        <v>29.269945539334049</v>
      </c>
      <c r="E131" s="332">
        <v>29.269945539334049</v>
      </c>
      <c r="F131" s="332">
        <v>29.269945539334049</v>
      </c>
      <c r="G131" s="332">
        <v>29.269945539334049</v>
      </c>
      <c r="H131" s="332">
        <v>29.269945539334049</v>
      </c>
      <c r="I131" s="332">
        <v>146.34972769667024</v>
      </c>
    </row>
    <row r="132" spans="1:9" x14ac:dyDescent="0.25">
      <c r="A132" s="361"/>
      <c r="B132" s="361"/>
      <c r="C132" s="327" t="s">
        <v>725</v>
      </c>
      <c r="D132" s="333">
        <v>9.6360777478079226E-4</v>
      </c>
      <c r="E132" s="333">
        <v>9.6360777478079226E-4</v>
      </c>
      <c r="F132" s="333">
        <v>9.6360777478079226E-4</v>
      </c>
      <c r="G132" s="333">
        <v>9.6360777478079226E-4</v>
      </c>
      <c r="H132" s="333">
        <v>9.6360777478079226E-4</v>
      </c>
      <c r="I132" s="333">
        <v>4.8180388739039615E-3</v>
      </c>
    </row>
    <row r="133" spans="1:9" x14ac:dyDescent="0.25">
      <c r="A133" s="361"/>
      <c r="B133" s="361"/>
      <c r="C133" s="327" t="s">
        <v>726</v>
      </c>
      <c r="D133" s="333">
        <v>1.7787958533892444E-3</v>
      </c>
      <c r="E133" s="333">
        <v>1.7787958533892444E-3</v>
      </c>
      <c r="F133" s="333">
        <v>1.7787958533892444E-3</v>
      </c>
      <c r="G133" s="333">
        <v>1.7787958533892444E-3</v>
      </c>
      <c r="H133" s="333">
        <v>1.7787958533892444E-3</v>
      </c>
      <c r="I133" s="333">
        <v>8.8939792669462218E-3</v>
      </c>
    </row>
    <row r="134" spans="1:9" x14ac:dyDescent="0.25">
      <c r="A134" s="362"/>
      <c r="B134" s="362"/>
      <c r="C134" s="327" t="s">
        <v>727</v>
      </c>
      <c r="D134" s="334">
        <v>360.95071110464306</v>
      </c>
      <c r="E134" s="334">
        <v>360.95071110464306</v>
      </c>
      <c r="F134" s="334">
        <v>360.95071110464306</v>
      </c>
      <c r="G134" s="334">
        <v>360.95071110464306</v>
      </c>
      <c r="H134" s="334">
        <v>360.95071110464306</v>
      </c>
      <c r="I134" s="334">
        <v>1804.7535555232153</v>
      </c>
    </row>
    <row r="135" spans="1:9" x14ac:dyDescent="0.25">
      <c r="A135" s="360" t="s">
        <v>328</v>
      </c>
      <c r="B135" s="360" t="s">
        <v>751</v>
      </c>
      <c r="C135" s="327" t="s">
        <v>724</v>
      </c>
      <c r="D135" s="332">
        <v>105.59202895413321</v>
      </c>
      <c r="E135" s="332">
        <v>105.59202895413321</v>
      </c>
      <c r="F135" s="332">
        <v>105.59202895413321</v>
      </c>
      <c r="G135" s="332">
        <v>105.59202895413321</v>
      </c>
      <c r="H135" s="332">
        <v>105.59202895413321</v>
      </c>
      <c r="I135" s="332">
        <v>527.96014477066603</v>
      </c>
    </row>
    <row r="136" spans="1:9" x14ac:dyDescent="0.25">
      <c r="A136" s="361"/>
      <c r="B136" s="361"/>
      <c r="C136" s="327" t="s">
        <v>725</v>
      </c>
      <c r="D136" s="333">
        <v>1.4439860692986337E-2</v>
      </c>
      <c r="E136" s="333">
        <v>1.4439860692986337E-2</v>
      </c>
      <c r="F136" s="333">
        <v>1.4439860692986337E-2</v>
      </c>
      <c r="G136" s="333">
        <v>1.4439860692986337E-2</v>
      </c>
      <c r="H136" s="333">
        <v>1.4439860692986337E-2</v>
      </c>
      <c r="I136" s="333">
        <v>7.2199303464931683E-2</v>
      </c>
    </row>
    <row r="137" spans="1:9" x14ac:dyDescent="0.25">
      <c r="A137" s="361"/>
      <c r="B137" s="361"/>
      <c r="C137" s="327" t="s">
        <v>726</v>
      </c>
      <c r="D137" s="333">
        <v>2.6655621712937672E-2</v>
      </c>
      <c r="E137" s="333">
        <v>2.6655621712937672E-2</v>
      </c>
      <c r="F137" s="333">
        <v>2.6655621712937672E-2</v>
      </c>
      <c r="G137" s="333">
        <v>2.6655621712937672E-2</v>
      </c>
      <c r="H137" s="333">
        <v>2.6655621712937672E-2</v>
      </c>
      <c r="I137" s="333">
        <v>0.13327810856468836</v>
      </c>
    </row>
    <row r="138" spans="1:9" x14ac:dyDescent="0.25">
      <c r="A138" s="362"/>
      <c r="B138" s="362"/>
      <c r="C138" s="327" t="s">
        <v>727</v>
      </c>
      <c r="D138" s="334">
        <v>721.33942187190405</v>
      </c>
      <c r="E138" s="334">
        <v>721.33942187190405</v>
      </c>
      <c r="F138" s="334">
        <v>721.33942187190405</v>
      </c>
      <c r="G138" s="334">
        <v>721.33942187190405</v>
      </c>
      <c r="H138" s="334">
        <v>721.33942187190405</v>
      </c>
      <c r="I138" s="334">
        <v>3606.6971093595203</v>
      </c>
    </row>
    <row r="139" spans="1:9" x14ac:dyDescent="0.25">
      <c r="A139" s="360" t="s">
        <v>331</v>
      </c>
      <c r="B139" s="360" t="s">
        <v>752</v>
      </c>
      <c r="C139" s="327" t="s">
        <v>724</v>
      </c>
      <c r="D139" s="332">
        <v>57.220691837345235</v>
      </c>
      <c r="E139" s="332">
        <v>57.220691837345235</v>
      </c>
      <c r="F139" s="332">
        <v>57.220691837345235</v>
      </c>
      <c r="G139" s="332">
        <v>57.220691837345235</v>
      </c>
      <c r="H139" s="332">
        <v>57.220691837345235</v>
      </c>
      <c r="I139" s="332">
        <v>286.10345918672618</v>
      </c>
    </row>
    <row r="140" spans="1:9" x14ac:dyDescent="0.25">
      <c r="A140" s="361"/>
      <c r="B140" s="361"/>
      <c r="C140" s="327" t="s">
        <v>725</v>
      </c>
      <c r="D140" s="333">
        <v>4.5922991543308244E-3</v>
      </c>
      <c r="E140" s="333">
        <v>4.5922991543308244E-3</v>
      </c>
      <c r="F140" s="333">
        <v>4.5922991543308244E-3</v>
      </c>
      <c r="G140" s="333">
        <v>4.5922991543308244E-3</v>
      </c>
      <c r="H140" s="333">
        <v>4.5922991543308244E-3</v>
      </c>
      <c r="I140" s="333">
        <v>2.2961495771654121E-2</v>
      </c>
    </row>
    <row r="141" spans="1:9" x14ac:dyDescent="0.25">
      <c r="A141" s="361"/>
      <c r="B141" s="361"/>
      <c r="C141" s="327" t="s">
        <v>726</v>
      </c>
      <c r="D141" s="333">
        <v>8.4772693901363407E-3</v>
      </c>
      <c r="E141" s="333">
        <v>8.4772693901363407E-3</v>
      </c>
      <c r="F141" s="333">
        <v>8.4772693901363407E-3</v>
      </c>
      <c r="G141" s="333">
        <v>8.4772693901363407E-3</v>
      </c>
      <c r="H141" s="333">
        <v>8.4772693901363407E-3</v>
      </c>
      <c r="I141" s="333">
        <v>4.2386346950681705E-2</v>
      </c>
    </row>
    <row r="142" spans="1:9" x14ac:dyDescent="0.25">
      <c r="A142" s="362"/>
      <c r="B142" s="362"/>
      <c r="C142" s="327" t="s">
        <v>727</v>
      </c>
      <c r="D142" s="334">
        <v>360.95071110464306</v>
      </c>
      <c r="E142" s="334">
        <v>360.95071110464306</v>
      </c>
      <c r="F142" s="334">
        <v>360.95071110464306</v>
      </c>
      <c r="G142" s="334">
        <v>360.95071110464306</v>
      </c>
      <c r="H142" s="334">
        <v>360.95071110464306</v>
      </c>
      <c r="I142" s="334">
        <v>1804.7535555232153</v>
      </c>
    </row>
    <row r="143" spans="1:9" x14ac:dyDescent="0.25">
      <c r="A143" s="360" t="s">
        <v>334</v>
      </c>
      <c r="B143" s="360" t="s">
        <v>753</v>
      </c>
      <c r="C143" s="327" t="s">
        <v>724</v>
      </c>
      <c r="D143" s="332">
        <v>2.2519076613740712</v>
      </c>
      <c r="E143" s="332">
        <v>2.2519076613740712</v>
      </c>
      <c r="F143" s="332">
        <v>2.2519076613740712</v>
      </c>
      <c r="G143" s="332">
        <v>2.2519076613740712</v>
      </c>
      <c r="H143" s="332">
        <v>2.2519076613740712</v>
      </c>
      <c r="I143" s="332">
        <v>11.259538306870356</v>
      </c>
    </row>
    <row r="144" spans="1:9" x14ac:dyDescent="0.25">
      <c r="A144" s="361"/>
      <c r="B144" s="361"/>
      <c r="C144" s="327" t="s">
        <v>725</v>
      </c>
      <c r="D144" s="333">
        <v>2.3215542900763617E-4</v>
      </c>
      <c r="E144" s="333">
        <v>2.3215542900763617E-4</v>
      </c>
      <c r="F144" s="333">
        <v>2.3215542900763617E-4</v>
      </c>
      <c r="G144" s="333">
        <v>2.3215542900763617E-4</v>
      </c>
      <c r="H144" s="333">
        <v>2.3215542900763617E-4</v>
      </c>
      <c r="I144" s="333">
        <v>1.1607771450381809E-3</v>
      </c>
    </row>
    <row r="145" spans="1:9" x14ac:dyDescent="0.25">
      <c r="A145" s="361"/>
      <c r="B145" s="361"/>
      <c r="C145" s="327" t="s">
        <v>726</v>
      </c>
      <c r="D145" s="333">
        <v>4.2855311597556013E-4</v>
      </c>
      <c r="E145" s="333">
        <v>4.2855311597556013E-4</v>
      </c>
      <c r="F145" s="333">
        <v>4.2855311597556013E-4</v>
      </c>
      <c r="G145" s="333">
        <v>4.2855311597556013E-4</v>
      </c>
      <c r="H145" s="333">
        <v>4.2855311597556013E-4</v>
      </c>
      <c r="I145" s="333">
        <v>2.1427655798778008E-3</v>
      </c>
    </row>
    <row r="146" spans="1:9" x14ac:dyDescent="0.25">
      <c r="A146" s="362"/>
      <c r="B146" s="362"/>
      <c r="C146" s="327" t="s">
        <v>727</v>
      </c>
      <c r="D146" s="334">
        <v>77.385143002545391</v>
      </c>
      <c r="E146" s="334">
        <v>77.385143002545391</v>
      </c>
      <c r="F146" s="334">
        <v>77.385143002545391</v>
      </c>
      <c r="G146" s="334">
        <v>77.385143002545391</v>
      </c>
      <c r="H146" s="334">
        <v>77.385143002545391</v>
      </c>
      <c r="I146" s="334">
        <v>386.92571501272698</v>
      </c>
    </row>
    <row r="147" spans="1:9" x14ac:dyDescent="0.25">
      <c r="A147" s="360" t="s">
        <v>241</v>
      </c>
      <c r="B147" s="360" t="s">
        <v>753</v>
      </c>
      <c r="C147" s="327" t="s">
        <v>724</v>
      </c>
      <c r="D147" s="332">
        <v>2.9883603777771812</v>
      </c>
      <c r="E147" s="332">
        <v>2.9883603777771812</v>
      </c>
      <c r="F147" s="332">
        <v>2.9883603777771812</v>
      </c>
      <c r="G147" s="332">
        <v>2.9883603777771812</v>
      </c>
      <c r="H147" s="332">
        <v>2.9883603777771812</v>
      </c>
      <c r="I147" s="332">
        <v>14.941801888885907</v>
      </c>
    </row>
    <row r="148" spans="1:9" x14ac:dyDescent="0.25">
      <c r="A148" s="361"/>
      <c r="B148" s="361"/>
      <c r="C148" s="327" t="s">
        <v>725</v>
      </c>
      <c r="D148" s="333">
        <v>0</v>
      </c>
      <c r="E148" s="333">
        <v>0</v>
      </c>
      <c r="F148" s="333">
        <v>0</v>
      </c>
      <c r="G148" s="333">
        <v>0</v>
      </c>
      <c r="H148" s="333">
        <v>0</v>
      </c>
      <c r="I148" s="333">
        <v>0</v>
      </c>
    </row>
    <row r="149" spans="1:9" x14ac:dyDescent="0.25">
      <c r="A149" s="361"/>
      <c r="B149" s="361"/>
      <c r="C149" s="327" t="s">
        <v>726</v>
      </c>
      <c r="D149" s="333">
        <v>0</v>
      </c>
      <c r="E149" s="333">
        <v>0</v>
      </c>
      <c r="F149" s="333">
        <v>0</v>
      </c>
      <c r="G149" s="333">
        <v>0</v>
      </c>
      <c r="H149" s="333">
        <v>0</v>
      </c>
      <c r="I149" s="333">
        <v>0</v>
      </c>
    </row>
    <row r="150" spans="1:9" x14ac:dyDescent="0.25">
      <c r="A150" s="362"/>
      <c r="B150" s="362"/>
      <c r="C150" s="327" t="s">
        <v>727</v>
      </c>
      <c r="D150" s="334">
        <v>103.7611386167938</v>
      </c>
      <c r="E150" s="334">
        <v>103.7611386167938</v>
      </c>
      <c r="F150" s="334">
        <v>103.7611386167938</v>
      </c>
      <c r="G150" s="334">
        <v>103.7611386167938</v>
      </c>
      <c r="H150" s="334">
        <v>103.7611386167938</v>
      </c>
      <c r="I150" s="334">
        <v>518.805693083969</v>
      </c>
    </row>
    <row r="151" spans="1:9" x14ac:dyDescent="0.25">
      <c r="A151" s="360" t="s">
        <v>245</v>
      </c>
      <c r="B151" s="360" t="s">
        <v>754</v>
      </c>
      <c r="C151" s="327" t="s">
        <v>724</v>
      </c>
      <c r="D151" s="332">
        <v>0.23166669602711107</v>
      </c>
      <c r="E151" s="332">
        <v>0</v>
      </c>
      <c r="F151" s="332">
        <v>0</v>
      </c>
      <c r="G151" s="332">
        <v>0</v>
      </c>
      <c r="H151" s="332">
        <v>0</v>
      </c>
      <c r="I151" s="332">
        <v>0.23166669602711107</v>
      </c>
    </row>
    <row r="152" spans="1:9" x14ac:dyDescent="0.25">
      <c r="A152" s="361"/>
      <c r="B152" s="361"/>
      <c r="C152" s="327" t="s">
        <v>725</v>
      </c>
      <c r="D152" s="333">
        <v>2.4443729770302418E-5</v>
      </c>
      <c r="E152" s="333">
        <v>0</v>
      </c>
      <c r="F152" s="333">
        <v>0</v>
      </c>
      <c r="G152" s="333">
        <v>0</v>
      </c>
      <c r="H152" s="333">
        <v>0</v>
      </c>
      <c r="I152" s="333">
        <v>2.4443729770302418E-5</v>
      </c>
    </row>
    <row r="153" spans="1:9" x14ac:dyDescent="0.25">
      <c r="A153" s="361"/>
      <c r="B153" s="361"/>
      <c r="C153" s="327" t="s">
        <v>726</v>
      </c>
      <c r="D153" s="333">
        <v>4.0806063167566076E-5</v>
      </c>
      <c r="E153" s="333">
        <v>0</v>
      </c>
      <c r="F153" s="333">
        <v>0</v>
      </c>
      <c r="G153" s="333">
        <v>0</v>
      </c>
      <c r="H153" s="333">
        <v>0</v>
      </c>
      <c r="I153" s="333">
        <v>4.0806063167566076E-5</v>
      </c>
    </row>
    <row r="154" spans="1:9" x14ac:dyDescent="0.25">
      <c r="A154" s="362"/>
      <c r="B154" s="362"/>
      <c r="C154" s="327" t="s">
        <v>727</v>
      </c>
      <c r="D154" s="334">
        <v>0.99770325593071096</v>
      </c>
      <c r="E154" s="334">
        <v>0</v>
      </c>
      <c r="F154" s="334">
        <v>0</v>
      </c>
      <c r="G154" s="334">
        <v>0</v>
      </c>
      <c r="H154" s="334">
        <v>0</v>
      </c>
      <c r="I154" s="334">
        <v>0.99770325593071096</v>
      </c>
    </row>
    <row r="155" spans="1:9" x14ac:dyDescent="0.25">
      <c r="A155" s="360" t="s">
        <v>338</v>
      </c>
      <c r="B155" s="360" t="s">
        <v>755</v>
      </c>
      <c r="C155" s="327" t="s">
        <v>724</v>
      </c>
      <c r="D155" s="332">
        <v>95.237464211517775</v>
      </c>
      <c r="E155" s="332">
        <v>95.237464211517775</v>
      </c>
      <c r="F155" s="332">
        <v>95.237464211517775</v>
      </c>
      <c r="G155" s="332">
        <v>95.237464211517775</v>
      </c>
      <c r="H155" s="332">
        <v>95.237464211517775</v>
      </c>
      <c r="I155" s="332">
        <v>476.18732105758886</v>
      </c>
    </row>
    <row r="156" spans="1:9" x14ac:dyDescent="0.25">
      <c r="A156" s="361"/>
      <c r="B156" s="361"/>
      <c r="C156" s="327" t="s">
        <v>725</v>
      </c>
      <c r="D156" s="333">
        <v>1.3209996506515231E-2</v>
      </c>
      <c r="E156" s="333">
        <v>1.3209996506515231E-2</v>
      </c>
      <c r="F156" s="333">
        <v>1.3209996506515231E-2</v>
      </c>
      <c r="G156" s="333">
        <v>1.3209996506515231E-2</v>
      </c>
      <c r="H156" s="333">
        <v>1.3209996506515231E-2</v>
      </c>
      <c r="I156" s="333">
        <v>6.6049982532576157E-2</v>
      </c>
    </row>
    <row r="157" spans="1:9" x14ac:dyDescent="0.25">
      <c r="A157" s="361"/>
      <c r="B157" s="361"/>
      <c r="C157" s="327" t="s">
        <v>726</v>
      </c>
      <c r="D157" s="333">
        <v>1.1665571359878451E-2</v>
      </c>
      <c r="E157" s="333">
        <v>1.1665571359878451E-2</v>
      </c>
      <c r="F157" s="333">
        <v>1.1665571359878451E-2</v>
      </c>
      <c r="G157" s="333">
        <v>1.1665571359878451E-2</v>
      </c>
      <c r="H157" s="333">
        <v>1.1665571359878451E-2</v>
      </c>
      <c r="I157" s="333">
        <v>5.8327856799392258E-2</v>
      </c>
    </row>
    <row r="158" spans="1:9" x14ac:dyDescent="0.25">
      <c r="A158" s="362"/>
      <c r="B158" s="362"/>
      <c r="C158" s="327" t="s">
        <v>727</v>
      </c>
      <c r="D158" s="334">
        <v>186.7401259049368</v>
      </c>
      <c r="E158" s="334">
        <v>186.7401259049368</v>
      </c>
      <c r="F158" s="334">
        <v>186.7401259049368</v>
      </c>
      <c r="G158" s="334">
        <v>186.7401259049368</v>
      </c>
      <c r="H158" s="334">
        <v>186.7401259049368</v>
      </c>
      <c r="I158" s="334">
        <v>933.70062952468402</v>
      </c>
    </row>
    <row r="159" spans="1:9" x14ac:dyDescent="0.25">
      <c r="A159" s="360" t="s">
        <v>336</v>
      </c>
      <c r="B159" s="360" t="s">
        <v>755</v>
      </c>
      <c r="C159" s="327" t="s">
        <v>724</v>
      </c>
      <c r="D159" s="332">
        <v>923.71939108573372</v>
      </c>
      <c r="E159" s="332">
        <v>923.71939108573372</v>
      </c>
      <c r="F159" s="332">
        <v>923.71939108573372</v>
      </c>
      <c r="G159" s="332">
        <v>923.71939108573372</v>
      </c>
      <c r="H159" s="332">
        <v>923.71939108573372</v>
      </c>
      <c r="I159" s="332">
        <v>4618.5969554286685</v>
      </c>
    </row>
    <row r="160" spans="1:9" x14ac:dyDescent="0.25">
      <c r="A160" s="361"/>
      <c r="B160" s="361"/>
      <c r="C160" s="327" t="s">
        <v>725</v>
      </c>
      <c r="D160" s="333">
        <v>0.12504975412237257</v>
      </c>
      <c r="E160" s="333">
        <v>0.12504975412237257</v>
      </c>
      <c r="F160" s="333">
        <v>0.12504975412237257</v>
      </c>
      <c r="G160" s="333">
        <v>0.12504975412237257</v>
      </c>
      <c r="H160" s="333">
        <v>0.12504975412237257</v>
      </c>
      <c r="I160" s="333">
        <v>0.6252487706118629</v>
      </c>
    </row>
    <row r="161" spans="1:9" x14ac:dyDescent="0.25">
      <c r="A161" s="361"/>
      <c r="B161" s="361"/>
      <c r="C161" s="327" t="s">
        <v>726</v>
      </c>
      <c r="D161" s="333">
        <v>0.11042976654311124</v>
      </c>
      <c r="E161" s="333">
        <v>0.11042976654311124</v>
      </c>
      <c r="F161" s="333">
        <v>0.11042976654311124</v>
      </c>
      <c r="G161" s="333">
        <v>0.11042976654311124</v>
      </c>
      <c r="H161" s="333">
        <v>0.11042976654311124</v>
      </c>
      <c r="I161" s="333">
        <v>0.55214883271555615</v>
      </c>
    </row>
    <row r="162" spans="1:9" x14ac:dyDescent="0.25">
      <c r="A162" s="362"/>
      <c r="B162" s="362"/>
      <c r="C162" s="327" t="s">
        <v>727</v>
      </c>
      <c r="D162" s="334">
        <v>1105.0843974615968</v>
      </c>
      <c r="E162" s="334">
        <v>1105.0843974615968</v>
      </c>
      <c r="F162" s="334">
        <v>1105.0843974615968</v>
      </c>
      <c r="G162" s="334">
        <v>1105.0843974615968</v>
      </c>
      <c r="H162" s="334">
        <v>1105.0843974615968</v>
      </c>
      <c r="I162" s="334">
        <v>5525.4219873079837</v>
      </c>
    </row>
    <row r="163" spans="1:9" x14ac:dyDescent="0.25">
      <c r="A163" s="360" t="s">
        <v>340</v>
      </c>
      <c r="B163" s="360" t="s">
        <v>756</v>
      </c>
      <c r="C163" s="327" t="s">
        <v>724</v>
      </c>
      <c r="D163" s="332">
        <v>0.46512639230921043</v>
      </c>
      <c r="E163" s="332">
        <v>0.46512639230921043</v>
      </c>
      <c r="F163" s="332">
        <v>0.46512639230921043</v>
      </c>
      <c r="G163" s="332">
        <v>0.46512639230921043</v>
      </c>
      <c r="H163" s="332">
        <v>0.46512639230921043</v>
      </c>
      <c r="I163" s="332">
        <v>2.3256319615460521</v>
      </c>
    </row>
    <row r="164" spans="1:9" x14ac:dyDescent="0.25">
      <c r="A164" s="361"/>
      <c r="B164" s="361"/>
      <c r="C164" s="327" t="s">
        <v>725</v>
      </c>
      <c r="D164" s="333">
        <v>7.8834981747323801E-5</v>
      </c>
      <c r="E164" s="333">
        <v>7.8834981747323801E-5</v>
      </c>
      <c r="F164" s="333">
        <v>7.8834981747323801E-5</v>
      </c>
      <c r="G164" s="333">
        <v>7.8834981747323801E-5</v>
      </c>
      <c r="H164" s="333">
        <v>7.8834981747323801E-5</v>
      </c>
      <c r="I164" s="333">
        <v>3.9417490873661901E-4</v>
      </c>
    </row>
    <row r="165" spans="1:9" x14ac:dyDescent="0.25">
      <c r="A165" s="361"/>
      <c r="B165" s="361"/>
      <c r="C165" s="327" t="s">
        <v>726</v>
      </c>
      <c r="D165" s="333">
        <v>6.9618118731109657E-5</v>
      </c>
      <c r="E165" s="333">
        <v>6.9618118731109657E-5</v>
      </c>
      <c r="F165" s="333">
        <v>6.9618118731109657E-5</v>
      </c>
      <c r="G165" s="333">
        <v>6.9618118731109657E-5</v>
      </c>
      <c r="H165" s="333">
        <v>6.9618118731109657E-5</v>
      </c>
      <c r="I165" s="333">
        <v>3.4809059365554829E-4</v>
      </c>
    </row>
    <row r="166" spans="1:9" x14ac:dyDescent="0.25">
      <c r="A166" s="362"/>
      <c r="B166" s="362"/>
      <c r="C166" s="327" t="s">
        <v>727</v>
      </c>
      <c r="D166" s="334">
        <v>15.766996349464758</v>
      </c>
      <c r="E166" s="334">
        <v>15.766996349464758</v>
      </c>
      <c r="F166" s="334">
        <v>15.766996349464758</v>
      </c>
      <c r="G166" s="334">
        <v>15.766996349464758</v>
      </c>
      <c r="H166" s="334">
        <v>15.766996349464758</v>
      </c>
      <c r="I166" s="334">
        <v>78.834981747323795</v>
      </c>
    </row>
    <row r="167" spans="1:9" x14ac:dyDescent="0.25">
      <c r="A167" s="360" t="s">
        <v>342</v>
      </c>
      <c r="B167" s="360" t="s">
        <v>757</v>
      </c>
      <c r="C167" s="327" t="s">
        <v>724</v>
      </c>
      <c r="D167" s="332">
        <v>21.745950103087658</v>
      </c>
      <c r="E167" s="332">
        <v>21.745950103087658</v>
      </c>
      <c r="F167" s="332">
        <v>21.745950103087658</v>
      </c>
      <c r="G167" s="332">
        <v>21.745950103087658</v>
      </c>
      <c r="H167" s="332">
        <v>21.745950103087658</v>
      </c>
      <c r="I167" s="332">
        <v>108.7297505154383</v>
      </c>
    </row>
    <row r="168" spans="1:9" x14ac:dyDescent="0.25">
      <c r="A168" s="361"/>
      <c r="B168" s="361"/>
      <c r="C168" s="327" t="s">
        <v>725</v>
      </c>
      <c r="D168" s="333">
        <v>4.0715821469610941E-3</v>
      </c>
      <c r="E168" s="333">
        <v>4.0715821469610941E-3</v>
      </c>
      <c r="F168" s="333">
        <v>4.0715821469610941E-3</v>
      </c>
      <c r="G168" s="333">
        <v>4.0715821469610941E-3</v>
      </c>
      <c r="H168" s="333">
        <v>4.0715821469610941E-3</v>
      </c>
      <c r="I168" s="333">
        <v>2.035791073480547E-2</v>
      </c>
    </row>
    <row r="169" spans="1:9" x14ac:dyDescent="0.25">
      <c r="A169" s="361"/>
      <c r="B169" s="361"/>
      <c r="C169" s="327" t="s">
        <v>726</v>
      </c>
      <c r="D169" s="333">
        <v>3.5955597762312697E-3</v>
      </c>
      <c r="E169" s="333">
        <v>3.5955597762312697E-3</v>
      </c>
      <c r="F169" s="333">
        <v>3.5955597762312697E-3</v>
      </c>
      <c r="G169" s="333">
        <v>3.5955597762312697E-3</v>
      </c>
      <c r="H169" s="333">
        <v>3.5955597762312697E-3</v>
      </c>
      <c r="I169" s="333">
        <v>1.7977798881156349E-2</v>
      </c>
    </row>
    <row r="170" spans="1:9" x14ac:dyDescent="0.25">
      <c r="A170" s="362"/>
      <c r="B170" s="362"/>
      <c r="C170" s="327" t="s">
        <v>727</v>
      </c>
      <c r="D170" s="334">
        <v>154.226596475799</v>
      </c>
      <c r="E170" s="334">
        <v>154.226596475799</v>
      </c>
      <c r="F170" s="334">
        <v>154.226596475799</v>
      </c>
      <c r="G170" s="334">
        <v>154.226596475799</v>
      </c>
      <c r="H170" s="334">
        <v>154.226596475799</v>
      </c>
      <c r="I170" s="334">
        <v>771.13298237899505</v>
      </c>
    </row>
    <row r="171" spans="1:9" x14ac:dyDescent="0.25">
      <c r="A171" s="360" t="s">
        <v>343</v>
      </c>
      <c r="B171" s="360" t="s">
        <v>758</v>
      </c>
      <c r="C171" s="327" t="s">
        <v>724</v>
      </c>
      <c r="D171" s="332">
        <v>99.315232711152873</v>
      </c>
      <c r="E171" s="332">
        <v>99.315232711152873</v>
      </c>
      <c r="F171" s="332">
        <v>99.315232711152873</v>
      </c>
      <c r="G171" s="332">
        <v>99.315232711152873</v>
      </c>
      <c r="H171" s="332">
        <v>99.315232711152873</v>
      </c>
      <c r="I171" s="332">
        <v>496.57616355576437</v>
      </c>
    </row>
    <row r="172" spans="1:9" x14ac:dyDescent="0.25">
      <c r="A172" s="361"/>
      <c r="B172" s="361"/>
      <c r="C172" s="327" t="s">
        <v>725</v>
      </c>
      <c r="D172" s="333">
        <v>3.4999768097732774E-2</v>
      </c>
      <c r="E172" s="333">
        <v>3.4999768097732774E-2</v>
      </c>
      <c r="F172" s="333">
        <v>3.4999768097732774E-2</v>
      </c>
      <c r="G172" s="333">
        <v>3.4999768097732774E-2</v>
      </c>
      <c r="H172" s="333">
        <v>3.4999768097732774E-2</v>
      </c>
      <c r="I172" s="333">
        <v>0.17499884048866388</v>
      </c>
    </row>
    <row r="173" spans="1:9" x14ac:dyDescent="0.25">
      <c r="A173" s="361"/>
      <c r="B173" s="361"/>
      <c r="C173" s="327" t="s">
        <v>726</v>
      </c>
      <c r="D173" s="333">
        <v>3.0907827426141066E-2</v>
      </c>
      <c r="E173" s="333">
        <v>3.0907827426141066E-2</v>
      </c>
      <c r="F173" s="333">
        <v>3.0907827426141066E-2</v>
      </c>
      <c r="G173" s="333">
        <v>3.0907827426141066E-2</v>
      </c>
      <c r="H173" s="333">
        <v>3.0907827426141066E-2</v>
      </c>
      <c r="I173" s="333">
        <v>0.15453913713070533</v>
      </c>
    </row>
    <row r="174" spans="1:9" x14ac:dyDescent="0.25">
      <c r="A174" s="362"/>
      <c r="B174" s="362"/>
      <c r="C174" s="327" t="s">
        <v>727</v>
      </c>
      <c r="D174" s="334">
        <v>140.0550944287026</v>
      </c>
      <c r="E174" s="334">
        <v>140.0550944287026</v>
      </c>
      <c r="F174" s="334">
        <v>140.0550944287026</v>
      </c>
      <c r="G174" s="334">
        <v>140.0550944287026</v>
      </c>
      <c r="H174" s="334">
        <v>140.0550944287026</v>
      </c>
      <c r="I174" s="334">
        <v>700.27547214351296</v>
      </c>
    </row>
    <row r="175" spans="1:9" x14ac:dyDescent="0.25">
      <c r="A175" s="360" t="s">
        <v>248</v>
      </c>
      <c r="B175" s="360" t="s">
        <v>759</v>
      </c>
      <c r="C175" s="327" t="s">
        <v>724</v>
      </c>
      <c r="D175" s="332">
        <v>2.5142122049453916E-2</v>
      </c>
      <c r="E175" s="332">
        <v>0</v>
      </c>
      <c r="F175" s="332">
        <v>0</v>
      </c>
      <c r="G175" s="332">
        <v>0</v>
      </c>
      <c r="H175" s="332">
        <v>0</v>
      </c>
      <c r="I175" s="332">
        <v>2.5142122049453916E-2</v>
      </c>
    </row>
    <row r="176" spans="1:9" x14ac:dyDescent="0.25">
      <c r="A176" s="361"/>
      <c r="B176" s="361"/>
      <c r="C176" s="327" t="s">
        <v>725</v>
      </c>
      <c r="D176" s="333">
        <v>2.7935691166059907E-6</v>
      </c>
      <c r="E176" s="333">
        <v>0</v>
      </c>
      <c r="F176" s="333">
        <v>0</v>
      </c>
      <c r="G176" s="333">
        <v>0</v>
      </c>
      <c r="H176" s="333">
        <v>0</v>
      </c>
      <c r="I176" s="333">
        <v>2.7935691166059907E-6</v>
      </c>
    </row>
    <row r="177" spans="1:9" x14ac:dyDescent="0.25">
      <c r="A177" s="361"/>
      <c r="B177" s="361"/>
      <c r="C177" s="327" t="s">
        <v>726</v>
      </c>
      <c r="D177" s="333">
        <v>4.4896646516881992E-6</v>
      </c>
      <c r="E177" s="333">
        <v>0</v>
      </c>
      <c r="F177" s="333">
        <v>0</v>
      </c>
      <c r="G177" s="333">
        <v>0</v>
      </c>
      <c r="H177" s="333">
        <v>0</v>
      </c>
      <c r="I177" s="333">
        <v>4.4896646516881992E-6</v>
      </c>
    </row>
    <row r="178" spans="1:9" x14ac:dyDescent="0.25">
      <c r="A178" s="362"/>
      <c r="B178" s="362"/>
      <c r="C178" s="327" t="s">
        <v>727</v>
      </c>
      <c r="D178" s="334">
        <v>0.99770325593071096</v>
      </c>
      <c r="E178" s="334">
        <v>0</v>
      </c>
      <c r="F178" s="334">
        <v>0</v>
      </c>
      <c r="G178" s="334">
        <v>0</v>
      </c>
      <c r="H178" s="334">
        <v>0</v>
      </c>
      <c r="I178" s="334">
        <v>0.99770325593071096</v>
      </c>
    </row>
    <row r="179" spans="1:9" x14ac:dyDescent="0.25">
      <c r="A179" s="360" t="s">
        <v>345</v>
      </c>
      <c r="B179" s="360" t="s">
        <v>760</v>
      </c>
      <c r="C179" s="327" t="s">
        <v>724</v>
      </c>
      <c r="D179" s="332">
        <v>27.159470762910495</v>
      </c>
      <c r="E179" s="332">
        <v>27.159470762910495</v>
      </c>
      <c r="F179" s="332">
        <v>27.159470762910495</v>
      </c>
      <c r="G179" s="332">
        <v>27.159470762910495</v>
      </c>
      <c r="H179" s="332">
        <v>27.159470762910495</v>
      </c>
      <c r="I179" s="332">
        <v>135.79735381455248</v>
      </c>
    </row>
    <row r="180" spans="1:9" x14ac:dyDescent="0.25">
      <c r="A180" s="361"/>
      <c r="B180" s="361"/>
      <c r="C180" s="327" t="s">
        <v>725</v>
      </c>
      <c r="D180" s="333">
        <v>2.5585832578220663E-3</v>
      </c>
      <c r="E180" s="333">
        <v>2.5585832578220663E-3</v>
      </c>
      <c r="F180" s="333">
        <v>2.5585832578220663E-3</v>
      </c>
      <c r="G180" s="333">
        <v>2.5585832578220663E-3</v>
      </c>
      <c r="H180" s="333">
        <v>2.5585832578220663E-3</v>
      </c>
      <c r="I180" s="333">
        <v>1.2792916289110333E-2</v>
      </c>
    </row>
    <row r="181" spans="1:9" x14ac:dyDescent="0.25">
      <c r="A181" s="361"/>
      <c r="B181" s="361"/>
      <c r="C181" s="327" t="s">
        <v>726</v>
      </c>
      <c r="D181" s="333">
        <v>2.2594506788546661E-3</v>
      </c>
      <c r="E181" s="333">
        <v>2.2594506788546661E-3</v>
      </c>
      <c r="F181" s="333">
        <v>2.2594506788546661E-3</v>
      </c>
      <c r="G181" s="333">
        <v>2.2594506788546661E-3</v>
      </c>
      <c r="H181" s="333">
        <v>2.2594506788546661E-3</v>
      </c>
      <c r="I181" s="333">
        <v>1.1297253394273331E-2</v>
      </c>
    </row>
    <row r="182" spans="1:9" x14ac:dyDescent="0.25">
      <c r="A182" s="362"/>
      <c r="B182" s="362"/>
      <c r="C182" s="327" t="s">
        <v>727</v>
      </c>
      <c r="D182" s="334">
        <v>154.226596475799</v>
      </c>
      <c r="E182" s="334">
        <v>154.226596475799</v>
      </c>
      <c r="F182" s="334">
        <v>154.226596475799</v>
      </c>
      <c r="G182" s="334">
        <v>154.226596475799</v>
      </c>
      <c r="H182" s="334">
        <v>154.226596475799</v>
      </c>
      <c r="I182" s="334">
        <v>771.13298237899505</v>
      </c>
    </row>
    <row r="183" spans="1:9" x14ac:dyDescent="0.25">
      <c r="A183" s="360" t="s">
        <v>338</v>
      </c>
      <c r="B183" s="360" t="s">
        <v>761</v>
      </c>
      <c r="C183" s="327" t="s">
        <v>724</v>
      </c>
      <c r="D183" s="332">
        <v>0.22073794889250661</v>
      </c>
      <c r="E183" s="332">
        <v>0.22073794889250661</v>
      </c>
      <c r="F183" s="332">
        <v>0.22073794889250661</v>
      </c>
      <c r="G183" s="332">
        <v>0.22073794889250661</v>
      </c>
      <c r="H183" s="332">
        <v>0.22073794889250661</v>
      </c>
      <c r="I183" s="332">
        <v>1.1036897444625331</v>
      </c>
    </row>
    <row r="184" spans="1:9" x14ac:dyDescent="0.25">
      <c r="A184" s="361"/>
      <c r="B184" s="361"/>
      <c r="C184" s="327" t="s">
        <v>725</v>
      </c>
      <c r="D184" s="333">
        <v>2.1326439262286035E-5</v>
      </c>
      <c r="E184" s="333">
        <v>2.1326439262286035E-5</v>
      </c>
      <c r="F184" s="333">
        <v>2.1326439262286035E-5</v>
      </c>
      <c r="G184" s="333">
        <v>2.1326439262286035E-5</v>
      </c>
      <c r="H184" s="333">
        <v>2.1326439262286035E-5</v>
      </c>
      <c r="I184" s="333">
        <v>1.0663219631143017E-4</v>
      </c>
    </row>
    <row r="185" spans="1:9" x14ac:dyDescent="0.25">
      <c r="A185" s="361"/>
      <c r="B185" s="361"/>
      <c r="C185" s="327" t="s">
        <v>726</v>
      </c>
      <c r="D185" s="333">
        <v>1.8833093479139784E-5</v>
      </c>
      <c r="E185" s="333">
        <v>1.8833093479139784E-5</v>
      </c>
      <c r="F185" s="333">
        <v>1.8833093479139784E-5</v>
      </c>
      <c r="G185" s="333">
        <v>1.8833093479139784E-5</v>
      </c>
      <c r="H185" s="333">
        <v>1.8833093479139784E-5</v>
      </c>
      <c r="I185" s="333">
        <v>9.4165467395698917E-5</v>
      </c>
    </row>
    <row r="186" spans="1:9" x14ac:dyDescent="0.25">
      <c r="A186" s="362"/>
      <c r="B186" s="362"/>
      <c r="C186" s="327" t="s">
        <v>727</v>
      </c>
      <c r="D186" s="334">
        <v>15.766996349464758</v>
      </c>
      <c r="E186" s="334">
        <v>15.766996349464758</v>
      </c>
      <c r="F186" s="334">
        <v>15.766996349464758</v>
      </c>
      <c r="G186" s="334">
        <v>15.766996349464758</v>
      </c>
      <c r="H186" s="334">
        <v>15.766996349464758</v>
      </c>
      <c r="I186" s="334">
        <v>78.834981747323795</v>
      </c>
    </row>
    <row r="187" spans="1:9" x14ac:dyDescent="0.25">
      <c r="A187" s="360" t="s">
        <v>251</v>
      </c>
      <c r="B187" s="360" t="s">
        <v>762</v>
      </c>
      <c r="C187" s="327" t="s">
        <v>724</v>
      </c>
      <c r="D187" s="332">
        <v>121.55175903153274</v>
      </c>
      <c r="E187" s="332">
        <v>121.55175903153274</v>
      </c>
      <c r="F187" s="332">
        <v>121.55175903153274</v>
      </c>
      <c r="G187" s="332">
        <v>121.55175903153274</v>
      </c>
      <c r="H187" s="332">
        <v>121.55175903153274</v>
      </c>
      <c r="I187" s="332">
        <v>607.75879515766371</v>
      </c>
    </row>
    <row r="188" spans="1:9" x14ac:dyDescent="0.25">
      <c r="A188" s="361"/>
      <c r="B188" s="361"/>
      <c r="C188" s="327" t="s">
        <v>725</v>
      </c>
      <c r="D188" s="333">
        <v>2.0217029925862391E-2</v>
      </c>
      <c r="E188" s="333">
        <v>2.0217029925862391E-2</v>
      </c>
      <c r="F188" s="333">
        <v>2.0217029925862391E-2</v>
      </c>
      <c r="G188" s="333">
        <v>2.0217029925862391E-2</v>
      </c>
      <c r="H188" s="333">
        <v>2.0217029925862391E-2</v>
      </c>
      <c r="I188" s="333">
        <v>0.10108514962931196</v>
      </c>
    </row>
    <row r="189" spans="1:9" x14ac:dyDescent="0.25">
      <c r="A189" s="361"/>
      <c r="B189" s="361"/>
      <c r="C189" s="327" t="s">
        <v>726</v>
      </c>
      <c r="D189" s="333">
        <v>1.7853388921687224E-2</v>
      </c>
      <c r="E189" s="333">
        <v>1.7853388921687224E-2</v>
      </c>
      <c r="F189" s="333">
        <v>1.7853388921687224E-2</v>
      </c>
      <c r="G189" s="333">
        <v>1.7853388921687224E-2</v>
      </c>
      <c r="H189" s="333">
        <v>1.7853388921687224E-2</v>
      </c>
      <c r="I189" s="333">
        <v>8.9266944608436122E-2</v>
      </c>
    </row>
    <row r="190" spans="1:9" x14ac:dyDescent="0.25">
      <c r="A190" s="362"/>
      <c r="B190" s="362"/>
      <c r="C190" s="327" t="s">
        <v>727</v>
      </c>
      <c r="D190" s="334">
        <v>284.54496859143899</v>
      </c>
      <c r="E190" s="334">
        <v>284.54496859143899</v>
      </c>
      <c r="F190" s="334">
        <v>284.54496859143899</v>
      </c>
      <c r="G190" s="334">
        <v>284.54496859143899</v>
      </c>
      <c r="H190" s="334">
        <v>284.54496859143899</v>
      </c>
      <c r="I190" s="334">
        <v>1422.7248429571951</v>
      </c>
    </row>
    <row r="191" spans="1:9" x14ac:dyDescent="0.25">
      <c r="A191" s="360" t="s">
        <v>255</v>
      </c>
      <c r="B191" s="360" t="s">
        <v>763</v>
      </c>
      <c r="C191" s="327" t="s">
        <v>724</v>
      </c>
      <c r="D191" s="332">
        <v>0.44614306472486159</v>
      </c>
      <c r="E191" s="332">
        <v>0</v>
      </c>
      <c r="F191" s="332">
        <v>0</v>
      </c>
      <c r="G191" s="332">
        <v>0</v>
      </c>
      <c r="H191" s="332">
        <v>0</v>
      </c>
      <c r="I191" s="332">
        <v>0.44614306472486159</v>
      </c>
    </row>
    <row r="192" spans="1:9" x14ac:dyDescent="0.25">
      <c r="A192" s="361"/>
      <c r="B192" s="361"/>
      <c r="C192" s="327" t="s">
        <v>725</v>
      </c>
      <c r="D192" s="333">
        <v>6.0908826368548474E-5</v>
      </c>
      <c r="E192" s="333">
        <v>0</v>
      </c>
      <c r="F192" s="333">
        <v>0</v>
      </c>
      <c r="G192" s="333">
        <v>0</v>
      </c>
      <c r="H192" s="333">
        <v>0</v>
      </c>
      <c r="I192" s="333">
        <v>6.0908826368548474E-5</v>
      </c>
    </row>
    <row r="193" spans="1:9" x14ac:dyDescent="0.25">
      <c r="A193" s="361"/>
      <c r="B193" s="361"/>
      <c r="C193" s="327" t="s">
        <v>726</v>
      </c>
      <c r="D193" s="333">
        <v>4.4995970809257465E-5</v>
      </c>
      <c r="E193" s="333">
        <v>0</v>
      </c>
      <c r="F193" s="333">
        <v>0</v>
      </c>
      <c r="G193" s="333">
        <v>0</v>
      </c>
      <c r="H193" s="333">
        <v>0</v>
      </c>
      <c r="I193" s="333">
        <v>4.4995970809257465E-5</v>
      </c>
    </row>
    <row r="194" spans="1:9" x14ac:dyDescent="0.25">
      <c r="A194" s="362"/>
      <c r="B194" s="362"/>
      <c r="C194" s="327" t="s">
        <v>727</v>
      </c>
      <c r="D194" s="334">
        <v>1.9954065118614219</v>
      </c>
      <c r="E194" s="334">
        <v>0</v>
      </c>
      <c r="F194" s="334">
        <v>0</v>
      </c>
      <c r="G194" s="334">
        <v>0</v>
      </c>
      <c r="H194" s="334">
        <v>0</v>
      </c>
      <c r="I194" s="334">
        <v>1.9954065118614219</v>
      </c>
    </row>
    <row r="195" spans="1:9" x14ac:dyDescent="0.25">
      <c r="A195" s="360" t="s">
        <v>257</v>
      </c>
      <c r="B195" s="360" t="s">
        <v>764</v>
      </c>
      <c r="C195" s="327" t="s">
        <v>724</v>
      </c>
      <c r="D195" s="332">
        <v>3.6915020469436309E-2</v>
      </c>
      <c r="E195" s="332">
        <v>0</v>
      </c>
      <c r="F195" s="332">
        <v>0</v>
      </c>
      <c r="G195" s="332">
        <v>0</v>
      </c>
      <c r="H195" s="332">
        <v>0</v>
      </c>
      <c r="I195" s="332">
        <v>3.6915020469436309E-2</v>
      </c>
    </row>
    <row r="196" spans="1:9" x14ac:dyDescent="0.25">
      <c r="A196" s="361"/>
      <c r="B196" s="361"/>
      <c r="C196" s="327" t="s">
        <v>725</v>
      </c>
      <c r="D196" s="333">
        <v>4.9885162796535546E-6</v>
      </c>
      <c r="E196" s="333">
        <v>0</v>
      </c>
      <c r="F196" s="333">
        <v>0</v>
      </c>
      <c r="G196" s="333">
        <v>0</v>
      </c>
      <c r="H196" s="333">
        <v>0</v>
      </c>
      <c r="I196" s="333">
        <v>4.9885162796535546E-6</v>
      </c>
    </row>
    <row r="197" spans="1:9" x14ac:dyDescent="0.25">
      <c r="A197" s="361"/>
      <c r="B197" s="361"/>
      <c r="C197" s="327" t="s">
        <v>726</v>
      </c>
      <c r="D197" s="333">
        <v>3.7912723725367014E-6</v>
      </c>
      <c r="E197" s="333">
        <v>0</v>
      </c>
      <c r="F197" s="333">
        <v>0</v>
      </c>
      <c r="G197" s="333">
        <v>0</v>
      </c>
      <c r="H197" s="333">
        <v>0</v>
      </c>
      <c r="I197" s="333">
        <v>3.7912723725367014E-6</v>
      </c>
    </row>
    <row r="198" spans="1:9" x14ac:dyDescent="0.25">
      <c r="A198" s="362"/>
      <c r="B198" s="362"/>
      <c r="C198" s="327" t="s">
        <v>727</v>
      </c>
      <c r="D198" s="334">
        <v>0.99770325593071096</v>
      </c>
      <c r="E198" s="334">
        <v>0</v>
      </c>
      <c r="F198" s="334">
        <v>0</v>
      </c>
      <c r="G198" s="334">
        <v>0</v>
      </c>
      <c r="H198" s="334">
        <v>0</v>
      </c>
      <c r="I198" s="334">
        <v>0.99770325593071096</v>
      </c>
    </row>
    <row r="199" spans="1:9" x14ac:dyDescent="0.25">
      <c r="A199" s="360" t="s">
        <v>259</v>
      </c>
      <c r="B199" s="360" t="s">
        <v>765</v>
      </c>
      <c r="C199" s="327" t="s">
        <v>724</v>
      </c>
      <c r="D199" s="332">
        <v>0.31346862542965148</v>
      </c>
      <c r="E199" s="332">
        <v>0</v>
      </c>
      <c r="F199" s="332">
        <v>0</v>
      </c>
      <c r="G199" s="332">
        <v>0</v>
      </c>
      <c r="H199" s="332">
        <v>0</v>
      </c>
      <c r="I199" s="332">
        <v>0.31346862542965148</v>
      </c>
    </row>
    <row r="200" spans="1:9" x14ac:dyDescent="0.25">
      <c r="A200" s="361"/>
      <c r="B200" s="361"/>
      <c r="C200" s="327" t="s">
        <v>725</v>
      </c>
      <c r="D200" s="333">
        <v>4.2443651883174807E-5</v>
      </c>
      <c r="E200" s="333">
        <v>0</v>
      </c>
      <c r="F200" s="333">
        <v>0</v>
      </c>
      <c r="G200" s="333">
        <v>0</v>
      </c>
      <c r="H200" s="333">
        <v>0</v>
      </c>
      <c r="I200" s="333">
        <v>4.2443651883174807E-5</v>
      </c>
    </row>
    <row r="201" spans="1:9" x14ac:dyDescent="0.25">
      <c r="A201" s="361"/>
      <c r="B201" s="361"/>
      <c r="C201" s="327" t="s">
        <v>726</v>
      </c>
      <c r="D201" s="333">
        <v>3.1785718618566659E-5</v>
      </c>
      <c r="E201" s="333">
        <v>0</v>
      </c>
      <c r="F201" s="333">
        <v>0</v>
      </c>
      <c r="G201" s="333">
        <v>0</v>
      </c>
      <c r="H201" s="333">
        <v>0</v>
      </c>
      <c r="I201" s="333">
        <v>3.1785718618566659E-5</v>
      </c>
    </row>
    <row r="202" spans="1:9" x14ac:dyDescent="0.25">
      <c r="A202" s="362"/>
      <c r="B202" s="362"/>
      <c r="C202" s="327" t="s">
        <v>727</v>
      </c>
      <c r="D202" s="334">
        <v>1.9954065118614219</v>
      </c>
      <c r="E202" s="334">
        <v>0</v>
      </c>
      <c r="F202" s="334">
        <v>0</v>
      </c>
      <c r="G202" s="334">
        <v>0</v>
      </c>
      <c r="H202" s="334">
        <v>0</v>
      </c>
      <c r="I202" s="334">
        <v>1.9954065118614219</v>
      </c>
    </row>
    <row r="203" spans="1:9" x14ac:dyDescent="0.25">
      <c r="A203" s="360" t="s">
        <v>261</v>
      </c>
      <c r="B203" s="360" t="s">
        <v>766</v>
      </c>
      <c r="C203" s="327" t="s">
        <v>724</v>
      </c>
      <c r="D203" s="332">
        <v>1.2171979722354672E-2</v>
      </c>
      <c r="E203" s="332">
        <v>0</v>
      </c>
      <c r="F203" s="332">
        <v>0</v>
      </c>
      <c r="G203" s="332">
        <v>0</v>
      </c>
      <c r="H203" s="332">
        <v>0</v>
      </c>
      <c r="I203" s="332">
        <v>1.2171979722354672E-2</v>
      </c>
    </row>
    <row r="204" spans="1:9" x14ac:dyDescent="0.25">
      <c r="A204" s="361"/>
      <c r="B204" s="361"/>
      <c r="C204" s="327" t="s">
        <v>725</v>
      </c>
      <c r="D204" s="333">
        <v>2.5940284654198483E-6</v>
      </c>
      <c r="E204" s="333">
        <v>0</v>
      </c>
      <c r="F204" s="333">
        <v>0</v>
      </c>
      <c r="G204" s="333">
        <v>0</v>
      </c>
      <c r="H204" s="333">
        <v>0</v>
      </c>
      <c r="I204" s="333">
        <v>2.5940284654198483E-6</v>
      </c>
    </row>
    <row r="205" spans="1:9" x14ac:dyDescent="0.25">
      <c r="A205" s="361"/>
      <c r="B205" s="361"/>
      <c r="C205" s="327" t="s">
        <v>726</v>
      </c>
      <c r="D205" s="333">
        <v>2.6937987910129201E-6</v>
      </c>
      <c r="E205" s="333">
        <v>0</v>
      </c>
      <c r="F205" s="333">
        <v>0</v>
      </c>
      <c r="G205" s="333">
        <v>0</v>
      </c>
      <c r="H205" s="333">
        <v>0</v>
      </c>
      <c r="I205" s="333">
        <v>2.6937987910129201E-6</v>
      </c>
    </row>
    <row r="206" spans="1:9" x14ac:dyDescent="0.25">
      <c r="A206" s="362"/>
      <c r="B206" s="362"/>
      <c r="C206" s="327" t="s">
        <v>727</v>
      </c>
      <c r="D206" s="334">
        <v>0.99770325593071096</v>
      </c>
      <c r="E206" s="334">
        <v>0</v>
      </c>
      <c r="F206" s="334">
        <v>0</v>
      </c>
      <c r="G206" s="334">
        <v>0</v>
      </c>
      <c r="H206" s="334">
        <v>0</v>
      </c>
      <c r="I206" s="334">
        <v>0.99770325593071096</v>
      </c>
    </row>
    <row r="207" spans="1:9" x14ac:dyDescent="0.25">
      <c r="A207" s="360" t="s">
        <v>346</v>
      </c>
      <c r="B207" s="360" t="s">
        <v>767</v>
      </c>
      <c r="C207" s="327" t="s">
        <v>724</v>
      </c>
      <c r="D207" s="332">
        <v>8.829517955700264E-2</v>
      </c>
      <c r="E207" s="332">
        <v>8.829517955700264E-2</v>
      </c>
      <c r="F207" s="332">
        <v>8.829517955700264E-2</v>
      </c>
      <c r="G207" s="332">
        <v>8.829517955700264E-2</v>
      </c>
      <c r="H207" s="332">
        <v>8.829517955700264E-2</v>
      </c>
      <c r="I207" s="332">
        <v>0.44147589778501323</v>
      </c>
    </row>
    <row r="208" spans="1:9" x14ac:dyDescent="0.25">
      <c r="A208" s="361"/>
      <c r="B208" s="361"/>
      <c r="C208" s="327" t="s">
        <v>725</v>
      </c>
      <c r="D208" s="333">
        <v>1.2613597079571807E-5</v>
      </c>
      <c r="E208" s="333">
        <v>1.2613597079571807E-5</v>
      </c>
      <c r="F208" s="333">
        <v>1.2613597079571807E-5</v>
      </c>
      <c r="G208" s="333">
        <v>1.2613597079571807E-5</v>
      </c>
      <c r="H208" s="333">
        <v>1.2613597079571807E-5</v>
      </c>
      <c r="I208" s="333">
        <v>6.3067985397859038E-5</v>
      </c>
    </row>
    <row r="209" spans="1:9" x14ac:dyDescent="0.25">
      <c r="A209" s="361"/>
      <c r="B209" s="361"/>
      <c r="C209" s="327" t="s">
        <v>726</v>
      </c>
      <c r="D209" s="333">
        <v>1.1138898996977546E-5</v>
      </c>
      <c r="E209" s="333">
        <v>1.1138898996977546E-5</v>
      </c>
      <c r="F209" s="333">
        <v>1.1138898996977546E-5</v>
      </c>
      <c r="G209" s="333">
        <v>1.1138898996977546E-5</v>
      </c>
      <c r="H209" s="333">
        <v>1.1138898996977546E-5</v>
      </c>
      <c r="I209" s="333">
        <v>5.5694494984887726E-5</v>
      </c>
    </row>
    <row r="210" spans="1:9" x14ac:dyDescent="0.25">
      <c r="A210" s="362"/>
      <c r="B210" s="362"/>
      <c r="C210" s="327" t="s">
        <v>727</v>
      </c>
      <c r="D210" s="334">
        <v>15.766996349464758</v>
      </c>
      <c r="E210" s="334">
        <v>15.766996349464758</v>
      </c>
      <c r="F210" s="334">
        <v>15.766996349464758</v>
      </c>
      <c r="G210" s="334">
        <v>15.766996349464758</v>
      </c>
      <c r="H210" s="334">
        <v>15.766996349464758</v>
      </c>
      <c r="I210" s="334">
        <v>78.834981747323795</v>
      </c>
    </row>
    <row r="211" spans="1:9" x14ac:dyDescent="0.25">
      <c r="A211" s="360" t="s">
        <v>347</v>
      </c>
      <c r="B211" s="360" t="s">
        <v>768</v>
      </c>
      <c r="C211" s="327" t="s">
        <v>724</v>
      </c>
      <c r="D211" s="332">
        <v>0.32007002589413458</v>
      </c>
      <c r="E211" s="332">
        <v>0.32007002589413458</v>
      </c>
      <c r="F211" s="332">
        <v>0.32007002589413458</v>
      </c>
      <c r="G211" s="332">
        <v>0.32007002589413458</v>
      </c>
      <c r="H211" s="332">
        <v>0.32007002589413458</v>
      </c>
      <c r="I211" s="332">
        <v>1.600350129470673</v>
      </c>
    </row>
    <row r="212" spans="1:9" x14ac:dyDescent="0.25">
      <c r="A212" s="361"/>
      <c r="B212" s="361"/>
      <c r="C212" s="327" t="s">
        <v>725</v>
      </c>
      <c r="D212" s="333">
        <v>4.2570890143554848E-5</v>
      </c>
      <c r="E212" s="333">
        <v>4.2570890143554848E-5</v>
      </c>
      <c r="F212" s="333">
        <v>4.2570890143554848E-5</v>
      </c>
      <c r="G212" s="333">
        <v>4.2570890143554848E-5</v>
      </c>
      <c r="H212" s="333">
        <v>4.2570890143554848E-5</v>
      </c>
      <c r="I212" s="333">
        <v>2.1285445071777425E-4</v>
      </c>
    </row>
    <row r="213" spans="1:9" x14ac:dyDescent="0.25">
      <c r="A213" s="361"/>
      <c r="B213" s="361"/>
      <c r="C213" s="327" t="s">
        <v>726</v>
      </c>
      <c r="D213" s="333">
        <v>3.7593784114799218E-5</v>
      </c>
      <c r="E213" s="333">
        <v>3.7593784114799218E-5</v>
      </c>
      <c r="F213" s="333">
        <v>3.7593784114799218E-5</v>
      </c>
      <c r="G213" s="333">
        <v>3.7593784114799218E-5</v>
      </c>
      <c r="H213" s="333">
        <v>3.7593784114799218E-5</v>
      </c>
      <c r="I213" s="333">
        <v>1.8796892057399607E-4</v>
      </c>
    </row>
    <row r="214" spans="1:9" x14ac:dyDescent="0.25">
      <c r="A214" s="362"/>
      <c r="B214" s="362"/>
      <c r="C214" s="327" t="s">
        <v>727</v>
      </c>
      <c r="D214" s="334">
        <v>15.766996349464758</v>
      </c>
      <c r="E214" s="334">
        <v>15.766996349464758</v>
      </c>
      <c r="F214" s="334">
        <v>15.766996349464758</v>
      </c>
      <c r="G214" s="334">
        <v>15.766996349464758</v>
      </c>
      <c r="H214" s="334">
        <v>15.766996349464758</v>
      </c>
      <c r="I214" s="334">
        <v>78.834981747323795</v>
      </c>
    </row>
    <row r="215" spans="1:9" x14ac:dyDescent="0.25">
      <c r="A215" s="360" t="s">
        <v>264</v>
      </c>
      <c r="B215" s="360" t="s">
        <v>769</v>
      </c>
      <c r="C215" s="327" t="s">
        <v>724</v>
      </c>
      <c r="D215" s="332">
        <v>287.86423273710602</v>
      </c>
      <c r="E215" s="332">
        <v>287.86423273710602</v>
      </c>
      <c r="F215" s="332">
        <v>287.86423273710602</v>
      </c>
      <c r="G215" s="332">
        <v>287.86423273710602</v>
      </c>
      <c r="H215" s="332">
        <v>287.86423273710602</v>
      </c>
      <c r="I215" s="332">
        <v>1439.3211636855301</v>
      </c>
    </row>
    <row r="216" spans="1:9" x14ac:dyDescent="0.25">
      <c r="A216" s="361"/>
      <c r="B216" s="361"/>
      <c r="C216" s="327" t="s">
        <v>725</v>
      </c>
      <c r="D216" s="333">
        <v>3.835568250502433E-2</v>
      </c>
      <c r="E216" s="333">
        <v>3.835568250502433E-2</v>
      </c>
      <c r="F216" s="333">
        <v>3.835568250502433E-2</v>
      </c>
      <c r="G216" s="333">
        <v>3.835568250502433E-2</v>
      </c>
      <c r="H216" s="333">
        <v>3.835568250502433E-2</v>
      </c>
      <c r="I216" s="333">
        <v>0.19177841252512165</v>
      </c>
    </row>
    <row r="217" spans="1:9" x14ac:dyDescent="0.25">
      <c r="A217" s="361"/>
      <c r="B217" s="361"/>
      <c r="C217" s="327" t="s">
        <v>726</v>
      </c>
      <c r="D217" s="333">
        <v>4.9398310864851983E-2</v>
      </c>
      <c r="E217" s="333">
        <v>4.9398310864851983E-2</v>
      </c>
      <c r="F217" s="333">
        <v>4.9398310864851983E-2</v>
      </c>
      <c r="G217" s="333">
        <v>4.9398310864851983E-2</v>
      </c>
      <c r="H217" s="333">
        <v>4.9398310864851983E-2</v>
      </c>
      <c r="I217" s="333">
        <v>0.24699155432425993</v>
      </c>
    </row>
    <row r="218" spans="1:9" x14ac:dyDescent="0.25">
      <c r="A218" s="362"/>
      <c r="B218" s="362"/>
      <c r="C218" s="327" t="s">
        <v>727</v>
      </c>
      <c r="D218" s="334">
        <v>2783.5553659325046</v>
      </c>
      <c r="E218" s="334">
        <v>2783.5553659325046</v>
      </c>
      <c r="F218" s="334">
        <v>2783.5553659325046</v>
      </c>
      <c r="G218" s="334">
        <v>2783.5553659325046</v>
      </c>
      <c r="H218" s="334">
        <v>2783.5553659325046</v>
      </c>
      <c r="I218" s="334">
        <v>13917.776829662524</v>
      </c>
    </row>
    <row r="219" spans="1:9" x14ac:dyDescent="0.25">
      <c r="A219" s="360" t="s">
        <v>267</v>
      </c>
      <c r="B219" s="360" t="s">
        <v>770</v>
      </c>
      <c r="C219" s="327" t="s">
        <v>724</v>
      </c>
      <c r="D219" s="332">
        <v>36.939041813427636</v>
      </c>
      <c r="E219" s="332">
        <v>36.939041813427636</v>
      </c>
      <c r="F219" s="332">
        <v>36.939041813427636</v>
      </c>
      <c r="G219" s="332">
        <v>36.939041813427636</v>
      </c>
      <c r="H219" s="332">
        <v>36.939041813427636</v>
      </c>
      <c r="I219" s="332">
        <v>184.69520906713819</v>
      </c>
    </row>
    <row r="220" spans="1:9" x14ac:dyDescent="0.25">
      <c r="A220" s="361"/>
      <c r="B220" s="361"/>
      <c r="C220" s="327" t="s">
        <v>725</v>
      </c>
      <c r="D220" s="333">
        <v>0</v>
      </c>
      <c r="E220" s="333">
        <v>0</v>
      </c>
      <c r="F220" s="333">
        <v>0</v>
      </c>
      <c r="G220" s="333">
        <v>0</v>
      </c>
      <c r="H220" s="333">
        <v>0</v>
      </c>
      <c r="I220" s="333">
        <v>0</v>
      </c>
    </row>
    <row r="221" spans="1:9" x14ac:dyDescent="0.25">
      <c r="A221" s="361"/>
      <c r="B221" s="361"/>
      <c r="C221" s="327" t="s">
        <v>726</v>
      </c>
      <c r="D221" s="333">
        <v>0</v>
      </c>
      <c r="E221" s="333">
        <v>0</v>
      </c>
      <c r="F221" s="333">
        <v>0</v>
      </c>
      <c r="G221" s="333">
        <v>0</v>
      </c>
      <c r="H221" s="333">
        <v>0</v>
      </c>
      <c r="I221" s="333">
        <v>0</v>
      </c>
    </row>
    <row r="222" spans="1:9" x14ac:dyDescent="0.25">
      <c r="A222" s="362"/>
      <c r="B222" s="362"/>
      <c r="C222" s="327" t="s">
        <v>727</v>
      </c>
      <c r="D222" s="334">
        <v>34.720073306388798</v>
      </c>
      <c r="E222" s="334">
        <v>34.720073306388798</v>
      </c>
      <c r="F222" s="334">
        <v>34.720073306388798</v>
      </c>
      <c r="G222" s="334">
        <v>34.720073306388798</v>
      </c>
      <c r="H222" s="334">
        <v>34.720073306388798</v>
      </c>
      <c r="I222" s="334">
        <v>173.60036653194399</v>
      </c>
    </row>
    <row r="223" spans="1:9" x14ac:dyDescent="0.25">
      <c r="A223" s="360" t="s">
        <v>348</v>
      </c>
      <c r="B223" s="360" t="s">
        <v>771</v>
      </c>
      <c r="C223" s="327" t="s">
        <v>724</v>
      </c>
      <c r="D223" s="332">
        <v>0.44349425454758762</v>
      </c>
      <c r="E223" s="332">
        <v>0.44349425454758762</v>
      </c>
      <c r="F223" s="332">
        <v>0.44349425454758762</v>
      </c>
      <c r="G223" s="332">
        <v>0.44349425454758762</v>
      </c>
      <c r="H223" s="332">
        <v>0.44349425454758762</v>
      </c>
      <c r="I223" s="332">
        <v>2.2174712727379382</v>
      </c>
    </row>
    <row r="224" spans="1:9" x14ac:dyDescent="0.25">
      <c r="A224" s="361"/>
      <c r="B224" s="361"/>
      <c r="C224" s="327" t="s">
        <v>725</v>
      </c>
      <c r="D224" s="333">
        <v>2.3501867929873036E-4</v>
      </c>
      <c r="E224" s="333">
        <v>2.3501867929873036E-4</v>
      </c>
      <c r="F224" s="333">
        <v>2.3501867929873036E-4</v>
      </c>
      <c r="G224" s="333">
        <v>2.3501867929873036E-4</v>
      </c>
      <c r="H224" s="333">
        <v>2.3501867929873036E-4</v>
      </c>
      <c r="I224" s="333">
        <v>1.1750933964936518E-3</v>
      </c>
    </row>
    <row r="225" spans="1:9" x14ac:dyDescent="0.25">
      <c r="A225" s="361"/>
      <c r="B225" s="361"/>
      <c r="C225" s="327" t="s">
        <v>726</v>
      </c>
      <c r="D225" s="333">
        <v>2.8155703163511222E-4</v>
      </c>
      <c r="E225" s="333">
        <v>2.8155703163511222E-4</v>
      </c>
      <c r="F225" s="333">
        <v>2.8155703163511222E-4</v>
      </c>
      <c r="G225" s="333">
        <v>2.8155703163511222E-4</v>
      </c>
      <c r="H225" s="333">
        <v>2.8155703163511222E-4</v>
      </c>
      <c r="I225" s="333">
        <v>1.4077851581755611E-3</v>
      </c>
    </row>
    <row r="226" spans="1:9" x14ac:dyDescent="0.25">
      <c r="A226" s="362"/>
      <c r="B226" s="362"/>
      <c r="C226" s="327" t="s">
        <v>727</v>
      </c>
      <c r="D226" s="334">
        <v>77.385143002545391</v>
      </c>
      <c r="E226" s="334">
        <v>77.385143002545391</v>
      </c>
      <c r="F226" s="334">
        <v>77.385143002545391</v>
      </c>
      <c r="G226" s="334">
        <v>77.385143002545391</v>
      </c>
      <c r="H226" s="334">
        <v>77.385143002545391</v>
      </c>
      <c r="I226" s="334">
        <v>386.92571501272698</v>
      </c>
    </row>
    <row r="227" spans="1:9" x14ac:dyDescent="0.25">
      <c r="A227" s="360" t="s">
        <v>350</v>
      </c>
      <c r="B227" s="360" t="s">
        <v>771</v>
      </c>
      <c r="C227" s="327" t="s">
        <v>724</v>
      </c>
      <c r="D227" s="332">
        <v>1.0515136726348238</v>
      </c>
      <c r="E227" s="332">
        <v>1.0515136726348238</v>
      </c>
      <c r="F227" s="332">
        <v>1.0515136726348238</v>
      </c>
      <c r="G227" s="332">
        <v>1.0515136726348238</v>
      </c>
      <c r="H227" s="332">
        <v>1.0515136726348238</v>
      </c>
      <c r="I227" s="332">
        <v>5.2575683631741192</v>
      </c>
    </row>
    <row r="228" spans="1:9" x14ac:dyDescent="0.25">
      <c r="A228" s="361"/>
      <c r="B228" s="361"/>
      <c r="C228" s="327" t="s">
        <v>725</v>
      </c>
      <c r="D228" s="333">
        <v>5.5724370925713633E-4</v>
      </c>
      <c r="E228" s="333">
        <v>5.5724370925713633E-4</v>
      </c>
      <c r="F228" s="333">
        <v>5.5724370925713633E-4</v>
      </c>
      <c r="G228" s="333">
        <v>5.5724370925713633E-4</v>
      </c>
      <c r="H228" s="333">
        <v>5.5724370925713633E-4</v>
      </c>
      <c r="I228" s="333">
        <v>2.7862185462856816E-3</v>
      </c>
    </row>
    <row r="229" spans="1:9" x14ac:dyDescent="0.25">
      <c r="A229" s="361"/>
      <c r="B229" s="361"/>
      <c r="C229" s="327" t="s">
        <v>726</v>
      </c>
      <c r="D229" s="333">
        <v>6.6758899821894445E-4</v>
      </c>
      <c r="E229" s="333">
        <v>6.6758899821894445E-4</v>
      </c>
      <c r="F229" s="333">
        <v>6.6758899821894445E-4</v>
      </c>
      <c r="G229" s="333">
        <v>6.6758899821894445E-4</v>
      </c>
      <c r="H229" s="333">
        <v>6.6758899821894445E-4</v>
      </c>
      <c r="I229" s="333">
        <v>3.3379449910947222E-3</v>
      </c>
    </row>
    <row r="230" spans="1:9" x14ac:dyDescent="0.25">
      <c r="A230" s="362"/>
      <c r="B230" s="362"/>
      <c r="C230" s="327" t="s">
        <v>727</v>
      </c>
      <c r="D230" s="334">
        <v>308.09073326540403</v>
      </c>
      <c r="E230" s="334">
        <v>308.09073326540403</v>
      </c>
      <c r="F230" s="334">
        <v>308.09073326540403</v>
      </c>
      <c r="G230" s="334">
        <v>308.09073326540403</v>
      </c>
      <c r="H230" s="334">
        <v>308.09073326540403</v>
      </c>
      <c r="I230" s="334">
        <v>1540.4536663270201</v>
      </c>
    </row>
    <row r="231" spans="1:9" x14ac:dyDescent="0.25">
      <c r="A231" s="360" t="s">
        <v>270</v>
      </c>
      <c r="B231" s="360" t="s">
        <v>771</v>
      </c>
      <c r="C231" s="327" t="s">
        <v>724</v>
      </c>
      <c r="D231" s="332">
        <v>17.697474412194008</v>
      </c>
      <c r="E231" s="332">
        <v>17.697474412194008</v>
      </c>
      <c r="F231" s="332">
        <v>17.697474412194008</v>
      </c>
      <c r="G231" s="332">
        <v>17.697474412194008</v>
      </c>
      <c r="H231" s="332">
        <v>17.697474412194008</v>
      </c>
      <c r="I231" s="332">
        <v>88.487372060970046</v>
      </c>
    </row>
    <row r="232" spans="1:9" x14ac:dyDescent="0.25">
      <c r="A232" s="361"/>
      <c r="B232" s="361"/>
      <c r="C232" s="327" t="s">
        <v>725</v>
      </c>
      <c r="D232" s="333">
        <v>2.8535004879952331E-4</v>
      </c>
      <c r="E232" s="333">
        <v>2.8535004879952331E-4</v>
      </c>
      <c r="F232" s="333">
        <v>2.8535004879952331E-4</v>
      </c>
      <c r="G232" s="333">
        <v>2.8535004879952331E-4</v>
      </c>
      <c r="H232" s="333">
        <v>2.8535004879952331E-4</v>
      </c>
      <c r="I232" s="333">
        <v>1.4267502439976164E-3</v>
      </c>
    </row>
    <row r="233" spans="1:9" x14ac:dyDescent="0.25">
      <c r="A233" s="361"/>
      <c r="B233" s="361"/>
      <c r="C233" s="327" t="s">
        <v>726</v>
      </c>
      <c r="D233" s="333">
        <v>3.418550089578443E-4</v>
      </c>
      <c r="E233" s="333">
        <v>3.418550089578443E-4</v>
      </c>
      <c r="F233" s="333">
        <v>3.418550089578443E-4</v>
      </c>
      <c r="G233" s="333">
        <v>3.418550089578443E-4</v>
      </c>
      <c r="H233" s="333">
        <v>3.418550089578443E-4</v>
      </c>
      <c r="I233" s="333">
        <v>1.7092750447892215E-3</v>
      </c>
    </row>
    <row r="234" spans="1:9" x14ac:dyDescent="0.25">
      <c r="A234" s="362"/>
      <c r="B234" s="362"/>
      <c r="C234" s="327" t="s">
        <v>727</v>
      </c>
      <c r="D234" s="334">
        <v>360.95071110464306</v>
      </c>
      <c r="E234" s="334">
        <v>360.95071110464306</v>
      </c>
      <c r="F234" s="334">
        <v>360.95071110464306</v>
      </c>
      <c r="G234" s="334">
        <v>360.95071110464306</v>
      </c>
      <c r="H234" s="334">
        <v>360.95071110464306</v>
      </c>
      <c r="I234" s="334">
        <v>1804.7535555232153</v>
      </c>
    </row>
    <row r="235" spans="1:9" x14ac:dyDescent="0.25">
      <c r="A235" s="360" t="s">
        <v>274</v>
      </c>
      <c r="B235" s="360" t="s">
        <v>772</v>
      </c>
      <c r="C235" s="327" t="s">
        <v>724</v>
      </c>
      <c r="D235" s="332">
        <v>54.609897491805398</v>
      </c>
      <c r="E235" s="332">
        <v>54.609897491805398</v>
      </c>
      <c r="F235" s="332">
        <v>54.609897491805398</v>
      </c>
      <c r="G235" s="332">
        <v>54.609897491805398</v>
      </c>
      <c r="H235" s="332">
        <v>54.609897491805398</v>
      </c>
      <c r="I235" s="332">
        <v>273.04948745902698</v>
      </c>
    </row>
    <row r="236" spans="1:9" x14ac:dyDescent="0.25">
      <c r="A236" s="361"/>
      <c r="B236" s="361"/>
      <c r="C236" s="327" t="s">
        <v>725</v>
      </c>
      <c r="D236" s="333">
        <v>1.4583639772420391E-3</v>
      </c>
      <c r="E236" s="333">
        <v>1.4583639772420391E-3</v>
      </c>
      <c r="F236" s="333">
        <v>1.4583639772420391E-3</v>
      </c>
      <c r="G236" s="333">
        <v>1.4583639772420391E-3</v>
      </c>
      <c r="H236" s="333">
        <v>1.4583639772420391E-3</v>
      </c>
      <c r="I236" s="333">
        <v>7.2918198862101952E-3</v>
      </c>
    </row>
    <row r="237" spans="1:9" x14ac:dyDescent="0.25">
      <c r="A237" s="361"/>
      <c r="B237" s="361"/>
      <c r="C237" s="327" t="s">
        <v>726</v>
      </c>
      <c r="D237" s="333">
        <v>1.7471489232305595E-3</v>
      </c>
      <c r="E237" s="333">
        <v>1.7471489232305595E-3</v>
      </c>
      <c r="F237" s="333">
        <v>1.7471489232305595E-3</v>
      </c>
      <c r="G237" s="333">
        <v>1.7471489232305595E-3</v>
      </c>
      <c r="H237" s="333">
        <v>1.7471489232305595E-3</v>
      </c>
      <c r="I237" s="333">
        <v>8.7357446161527973E-3</v>
      </c>
    </row>
    <row r="238" spans="1:9" x14ac:dyDescent="0.25">
      <c r="A238" s="362"/>
      <c r="B238" s="362"/>
      <c r="C238" s="327" t="s">
        <v>727</v>
      </c>
      <c r="D238" s="334">
        <v>39.908130237228399</v>
      </c>
      <c r="E238" s="334">
        <v>39.908130237228399</v>
      </c>
      <c r="F238" s="334">
        <v>39.908130237228399</v>
      </c>
      <c r="G238" s="334">
        <v>39.908130237228399</v>
      </c>
      <c r="H238" s="334">
        <v>39.908130237228399</v>
      </c>
      <c r="I238" s="334">
        <v>199.54065118614199</v>
      </c>
    </row>
    <row r="239" spans="1:9" x14ac:dyDescent="0.25">
      <c r="A239" s="360" t="s">
        <v>278</v>
      </c>
      <c r="B239" s="360" t="s">
        <v>772</v>
      </c>
      <c r="C239" s="327" t="s">
        <v>724</v>
      </c>
      <c r="D239" s="332">
        <v>165.51014390229255</v>
      </c>
      <c r="E239" s="332">
        <v>165.51014390229255</v>
      </c>
      <c r="F239" s="332">
        <v>165.51014390229255</v>
      </c>
      <c r="G239" s="332">
        <v>165.51014390229255</v>
      </c>
      <c r="H239" s="332">
        <v>165.51014390229255</v>
      </c>
      <c r="I239" s="332">
        <v>827.55071951146283</v>
      </c>
    </row>
    <row r="240" spans="1:9" x14ac:dyDescent="0.25">
      <c r="A240" s="361"/>
      <c r="B240" s="361"/>
      <c r="C240" s="327" t="s">
        <v>725</v>
      </c>
      <c r="D240" s="333">
        <v>7.2134997015534247E-3</v>
      </c>
      <c r="E240" s="333">
        <v>7.2134997015534247E-3</v>
      </c>
      <c r="F240" s="333">
        <v>7.2134997015534247E-3</v>
      </c>
      <c r="G240" s="333">
        <v>7.2134997015534247E-3</v>
      </c>
      <c r="H240" s="333">
        <v>7.2134997015534247E-3</v>
      </c>
      <c r="I240" s="333">
        <v>3.6067498507767123E-2</v>
      </c>
    </row>
    <row r="241" spans="1:9" x14ac:dyDescent="0.25">
      <c r="A241" s="361"/>
      <c r="B241" s="361"/>
      <c r="C241" s="327" t="s">
        <v>726</v>
      </c>
      <c r="D241" s="333">
        <v>8.6419154840392393E-3</v>
      </c>
      <c r="E241" s="333">
        <v>8.6419154840392393E-3</v>
      </c>
      <c r="F241" s="333">
        <v>8.6419154840392393E-3</v>
      </c>
      <c r="G241" s="333">
        <v>8.6419154840392393E-3</v>
      </c>
      <c r="H241" s="333">
        <v>8.6419154840392393E-3</v>
      </c>
      <c r="I241" s="333">
        <v>4.3209577420196196E-2</v>
      </c>
    </row>
    <row r="242" spans="1:9" x14ac:dyDescent="0.25">
      <c r="A242" s="362"/>
      <c r="B242" s="362"/>
      <c r="C242" s="327" t="s">
        <v>727</v>
      </c>
      <c r="D242" s="334">
        <v>168.0132282987316</v>
      </c>
      <c r="E242" s="334">
        <v>168.0132282987316</v>
      </c>
      <c r="F242" s="334">
        <v>168.0132282987316</v>
      </c>
      <c r="G242" s="334">
        <v>168.0132282987316</v>
      </c>
      <c r="H242" s="334">
        <v>168.0132282987316</v>
      </c>
      <c r="I242" s="334">
        <v>840.06614149365805</v>
      </c>
    </row>
    <row r="243" spans="1:9" x14ac:dyDescent="0.25">
      <c r="A243" s="360" t="s">
        <v>276</v>
      </c>
      <c r="B243" s="360" t="s">
        <v>772</v>
      </c>
      <c r="C243" s="327" t="s">
        <v>724</v>
      </c>
      <c r="D243" s="332">
        <v>24.71341698526119</v>
      </c>
      <c r="E243" s="332">
        <v>24.71341698526119</v>
      </c>
      <c r="F243" s="332">
        <v>24.71341698526119</v>
      </c>
      <c r="G243" s="332">
        <v>24.71341698526119</v>
      </c>
      <c r="H243" s="332">
        <v>24.71341698526119</v>
      </c>
      <c r="I243" s="332">
        <v>123.56708492630595</v>
      </c>
    </row>
    <row r="244" spans="1:9" x14ac:dyDescent="0.25">
      <c r="A244" s="361"/>
      <c r="B244" s="361"/>
      <c r="C244" s="327" t="s">
        <v>725</v>
      </c>
      <c r="D244" s="333">
        <v>7.4936829452867536E-4</v>
      </c>
      <c r="E244" s="333">
        <v>7.4936829452867536E-4</v>
      </c>
      <c r="F244" s="333">
        <v>7.4936829452867536E-4</v>
      </c>
      <c r="G244" s="333">
        <v>7.4936829452867536E-4</v>
      </c>
      <c r="H244" s="333">
        <v>7.4936829452867536E-4</v>
      </c>
      <c r="I244" s="333">
        <v>3.746841472643377E-3</v>
      </c>
    </row>
    <row r="245" spans="1:9" x14ac:dyDescent="0.25">
      <c r="A245" s="361"/>
      <c r="B245" s="361"/>
      <c r="C245" s="327" t="s">
        <v>726</v>
      </c>
      <c r="D245" s="333">
        <v>8.9775805582148135E-4</v>
      </c>
      <c r="E245" s="333">
        <v>8.9775805582148135E-4</v>
      </c>
      <c r="F245" s="333">
        <v>8.9775805582148135E-4</v>
      </c>
      <c r="G245" s="333">
        <v>8.9775805582148135E-4</v>
      </c>
      <c r="H245" s="333">
        <v>8.9775805582148135E-4</v>
      </c>
      <c r="I245" s="333">
        <v>4.4887902791074068E-3</v>
      </c>
    </row>
    <row r="246" spans="1:9" x14ac:dyDescent="0.25">
      <c r="A246" s="362"/>
      <c r="B246" s="362"/>
      <c r="C246" s="327" t="s">
        <v>727</v>
      </c>
      <c r="D246" s="334">
        <v>15.763711443705219</v>
      </c>
      <c r="E246" s="334">
        <v>15.763711443705219</v>
      </c>
      <c r="F246" s="334">
        <v>15.763711443705219</v>
      </c>
      <c r="G246" s="334">
        <v>15.763711443705219</v>
      </c>
      <c r="H246" s="334">
        <v>15.763711443705219</v>
      </c>
      <c r="I246" s="334">
        <v>78.818557218526095</v>
      </c>
    </row>
    <row r="247" spans="1:9" x14ac:dyDescent="0.25">
      <c r="A247" s="360" t="s">
        <v>277</v>
      </c>
      <c r="B247" s="360" t="s">
        <v>772</v>
      </c>
      <c r="C247" s="327" t="s">
        <v>724</v>
      </c>
      <c r="D247" s="332">
        <v>12.512537978717216</v>
      </c>
      <c r="E247" s="332">
        <v>12.512537978717216</v>
      </c>
      <c r="F247" s="332">
        <v>12.512537978717216</v>
      </c>
      <c r="G247" s="332">
        <v>12.512537978717216</v>
      </c>
      <c r="H247" s="332">
        <v>12.512537978717216</v>
      </c>
      <c r="I247" s="332">
        <v>62.562689893586082</v>
      </c>
    </row>
    <row r="248" spans="1:9" x14ac:dyDescent="0.25">
      <c r="A248" s="361"/>
      <c r="B248" s="361"/>
      <c r="C248" s="327" t="s">
        <v>725</v>
      </c>
      <c r="D248" s="333">
        <v>7.398615171899962E-4</v>
      </c>
      <c r="E248" s="333">
        <v>7.398615171899962E-4</v>
      </c>
      <c r="F248" s="333">
        <v>7.398615171899962E-4</v>
      </c>
      <c r="G248" s="333">
        <v>7.398615171899962E-4</v>
      </c>
      <c r="H248" s="333">
        <v>7.398615171899962E-4</v>
      </c>
      <c r="I248" s="333">
        <v>3.699307585949981E-3</v>
      </c>
    </row>
    <row r="249" spans="1:9" x14ac:dyDescent="0.25">
      <c r="A249" s="361"/>
      <c r="B249" s="361"/>
      <c r="C249" s="327" t="s">
        <v>726</v>
      </c>
      <c r="D249" s="333">
        <v>8.8636874831672684E-4</v>
      </c>
      <c r="E249" s="333">
        <v>8.8636874831672684E-4</v>
      </c>
      <c r="F249" s="333">
        <v>8.8636874831672684E-4</v>
      </c>
      <c r="G249" s="333">
        <v>8.8636874831672684E-4</v>
      </c>
      <c r="H249" s="333">
        <v>8.8636874831672684E-4</v>
      </c>
      <c r="I249" s="333">
        <v>4.4318437415836343E-3</v>
      </c>
    </row>
    <row r="250" spans="1:9" x14ac:dyDescent="0.25">
      <c r="A250" s="362"/>
      <c r="B250" s="362"/>
      <c r="C250" s="327" t="s">
        <v>727</v>
      </c>
      <c r="D250" s="334">
        <v>7.9816260474456797</v>
      </c>
      <c r="E250" s="334">
        <v>7.9816260474456797</v>
      </c>
      <c r="F250" s="334">
        <v>7.9816260474456797</v>
      </c>
      <c r="G250" s="334">
        <v>7.9816260474456797</v>
      </c>
      <c r="H250" s="334">
        <v>7.9816260474456797</v>
      </c>
      <c r="I250" s="334">
        <v>39.908130237228399</v>
      </c>
    </row>
    <row r="251" spans="1:9" x14ac:dyDescent="0.25">
      <c r="A251" s="360" t="s">
        <v>279</v>
      </c>
      <c r="B251" s="360" t="s">
        <v>773</v>
      </c>
      <c r="C251" s="327" t="s">
        <v>724</v>
      </c>
      <c r="D251" s="332">
        <v>1.0433688410190311E-3</v>
      </c>
      <c r="E251" s="332">
        <v>1.0433688410190311E-3</v>
      </c>
      <c r="F251" s="332">
        <v>1.0433688410190311E-3</v>
      </c>
      <c r="G251" s="332">
        <v>1.0433688410190311E-3</v>
      </c>
      <c r="H251" s="332">
        <v>1.0433688410190311E-3</v>
      </c>
      <c r="I251" s="332">
        <v>5.2168442050951553E-3</v>
      </c>
    </row>
    <row r="252" spans="1:9" x14ac:dyDescent="0.25">
      <c r="A252" s="361"/>
      <c r="B252" s="361"/>
      <c r="C252" s="327" t="s">
        <v>725</v>
      </c>
      <c r="D252" s="333">
        <v>5.5006405298523312E-7</v>
      </c>
      <c r="E252" s="333">
        <v>5.5006405298523312E-7</v>
      </c>
      <c r="F252" s="333">
        <v>5.5006405298523312E-7</v>
      </c>
      <c r="G252" s="333">
        <v>5.5006405298523312E-7</v>
      </c>
      <c r="H252" s="333">
        <v>5.5006405298523312E-7</v>
      </c>
      <c r="I252" s="333">
        <v>2.7503202649261657E-6</v>
      </c>
    </row>
    <row r="253" spans="1:9" x14ac:dyDescent="0.25">
      <c r="A253" s="361"/>
      <c r="B253" s="361"/>
      <c r="C253" s="327" t="s">
        <v>726</v>
      </c>
      <c r="D253" s="333">
        <v>3.5453673217826671E-7</v>
      </c>
      <c r="E253" s="333">
        <v>3.5453673217826671E-7</v>
      </c>
      <c r="F253" s="333">
        <v>3.5453673217826671E-7</v>
      </c>
      <c r="G253" s="333">
        <v>3.5453673217826671E-7</v>
      </c>
      <c r="H253" s="333">
        <v>3.5453673217826671E-7</v>
      </c>
      <c r="I253" s="333">
        <v>1.7726836608913336E-6</v>
      </c>
    </row>
    <row r="254" spans="1:9" x14ac:dyDescent="0.25">
      <c r="A254" s="362"/>
      <c r="B254" s="362"/>
      <c r="C254" s="327" t="s">
        <v>727</v>
      </c>
      <c r="D254" s="334">
        <v>19.954065118614199</v>
      </c>
      <c r="E254" s="334">
        <v>19.954065118614199</v>
      </c>
      <c r="F254" s="334">
        <v>19.954065118614199</v>
      </c>
      <c r="G254" s="334">
        <v>19.954065118614199</v>
      </c>
      <c r="H254" s="334">
        <v>19.954065118614199</v>
      </c>
      <c r="I254" s="334">
        <v>99.770325593070993</v>
      </c>
    </row>
    <row r="255" spans="1:9" x14ac:dyDescent="0.25">
      <c r="A255" s="360" t="s">
        <v>283</v>
      </c>
      <c r="B255" s="360" t="s">
        <v>774</v>
      </c>
      <c r="C255" s="327" t="s">
        <v>724</v>
      </c>
      <c r="D255" s="332">
        <v>2.7536609863687595E-3</v>
      </c>
      <c r="E255" s="332">
        <v>2.7536609863687595E-3</v>
      </c>
      <c r="F255" s="332">
        <v>2.7536609863687595E-3</v>
      </c>
      <c r="G255" s="332">
        <v>2.7536609863687595E-3</v>
      </c>
      <c r="H255" s="332">
        <v>2.7536609863687595E-3</v>
      </c>
      <c r="I255" s="332">
        <v>1.3768304931843797E-2</v>
      </c>
    </row>
    <row r="256" spans="1:9" x14ac:dyDescent="0.25">
      <c r="A256" s="361"/>
      <c r="B256" s="361"/>
      <c r="C256" s="327" t="s">
        <v>725</v>
      </c>
      <c r="D256" s="333">
        <v>1.0105935819973346E-3</v>
      </c>
      <c r="E256" s="333">
        <v>1.0105935819973346E-3</v>
      </c>
      <c r="F256" s="333">
        <v>1.0105935819973346E-3</v>
      </c>
      <c r="G256" s="333">
        <v>1.0105935819973346E-3</v>
      </c>
      <c r="H256" s="333">
        <v>1.0105935819973346E-3</v>
      </c>
      <c r="I256" s="333">
        <v>5.052967909986673E-3</v>
      </c>
    </row>
    <row r="257" spans="1:9" x14ac:dyDescent="0.25">
      <c r="A257" s="361"/>
      <c r="B257" s="361"/>
      <c r="C257" s="327" t="s">
        <v>726</v>
      </c>
      <c r="D257" s="333">
        <v>1.0436375138337599E-3</v>
      </c>
      <c r="E257" s="333">
        <v>1.0436375138337599E-3</v>
      </c>
      <c r="F257" s="333">
        <v>1.0436375138337599E-3</v>
      </c>
      <c r="G257" s="333">
        <v>1.0436375138337599E-3</v>
      </c>
      <c r="H257" s="333">
        <v>1.0436375138337599E-3</v>
      </c>
      <c r="I257" s="333">
        <v>5.2181875691687989E-3</v>
      </c>
    </row>
    <row r="258" spans="1:9" x14ac:dyDescent="0.25">
      <c r="A258" s="362"/>
      <c r="B258" s="362"/>
      <c r="C258" s="327" t="s">
        <v>727</v>
      </c>
      <c r="D258" s="334">
        <v>1.1972439071168519</v>
      </c>
      <c r="E258" s="334">
        <v>1.1972439071168519</v>
      </c>
      <c r="F258" s="334">
        <v>1.1972439071168519</v>
      </c>
      <c r="G258" s="334">
        <v>1.1972439071168519</v>
      </c>
      <c r="H258" s="334">
        <v>1.1972439071168519</v>
      </c>
      <c r="I258" s="334">
        <v>5.9862195355842598</v>
      </c>
    </row>
    <row r="259" spans="1:9" x14ac:dyDescent="0.25">
      <c r="A259" s="360" t="s">
        <v>286</v>
      </c>
      <c r="B259" s="360" t="s">
        <v>775</v>
      </c>
      <c r="C259" s="327" t="s">
        <v>724</v>
      </c>
      <c r="D259" s="332">
        <v>4.4715245924894589</v>
      </c>
      <c r="E259" s="332">
        <v>0</v>
      </c>
      <c r="F259" s="332">
        <v>0</v>
      </c>
      <c r="G259" s="332">
        <v>0</v>
      </c>
      <c r="H259" s="332">
        <v>0</v>
      </c>
      <c r="I259" s="332">
        <v>4.4715245924894589</v>
      </c>
    </row>
    <row r="260" spans="1:9" x14ac:dyDescent="0.25">
      <c r="A260" s="361"/>
      <c r="B260" s="361"/>
      <c r="C260" s="327" t="s">
        <v>725</v>
      </c>
      <c r="D260" s="333">
        <v>6.1528178392654962E-4</v>
      </c>
      <c r="E260" s="333">
        <v>0</v>
      </c>
      <c r="F260" s="333">
        <v>0</v>
      </c>
      <c r="G260" s="333">
        <v>0</v>
      </c>
      <c r="H260" s="333">
        <v>0</v>
      </c>
      <c r="I260" s="333">
        <v>6.1528178392654962E-4</v>
      </c>
    </row>
    <row r="261" spans="1:9" x14ac:dyDescent="0.25">
      <c r="A261" s="361"/>
      <c r="B261" s="361"/>
      <c r="C261" s="327" t="s">
        <v>726</v>
      </c>
      <c r="D261" s="333">
        <v>8.7954888734267662E-4</v>
      </c>
      <c r="E261" s="333">
        <v>0</v>
      </c>
      <c r="F261" s="333">
        <v>0</v>
      </c>
      <c r="G261" s="333">
        <v>0</v>
      </c>
      <c r="H261" s="333">
        <v>0</v>
      </c>
      <c r="I261" s="333">
        <v>8.7954888734267662E-4</v>
      </c>
    </row>
    <row r="262" spans="1:9" x14ac:dyDescent="0.25">
      <c r="A262" s="362"/>
      <c r="B262" s="362"/>
      <c r="C262" s="327" t="s">
        <v>727</v>
      </c>
      <c r="D262" s="334">
        <v>0.99770325593071096</v>
      </c>
      <c r="E262" s="334">
        <v>0</v>
      </c>
      <c r="F262" s="334">
        <v>0</v>
      </c>
      <c r="G262" s="334">
        <v>0</v>
      </c>
      <c r="H262" s="334">
        <v>0</v>
      </c>
      <c r="I262" s="334">
        <v>0.99770325593071096</v>
      </c>
    </row>
    <row r="263" spans="1:9" x14ac:dyDescent="0.25">
      <c r="A263" s="360" t="s">
        <v>289</v>
      </c>
      <c r="B263" s="360" t="s">
        <v>776</v>
      </c>
      <c r="C263" s="327" t="s">
        <v>724</v>
      </c>
      <c r="D263" s="332">
        <v>18.857416085235837</v>
      </c>
      <c r="E263" s="332">
        <v>0</v>
      </c>
      <c r="F263" s="332">
        <v>0</v>
      </c>
      <c r="G263" s="332">
        <v>0</v>
      </c>
      <c r="H263" s="332">
        <v>0</v>
      </c>
      <c r="I263" s="332">
        <v>18.857416085235837</v>
      </c>
    </row>
    <row r="264" spans="1:9" x14ac:dyDescent="0.25">
      <c r="A264" s="361"/>
      <c r="B264" s="361"/>
      <c r="C264" s="327" t="s">
        <v>725</v>
      </c>
      <c r="D264" s="333">
        <v>2.5947804533284513E-3</v>
      </c>
      <c r="E264" s="333">
        <v>0</v>
      </c>
      <c r="F264" s="333">
        <v>0</v>
      </c>
      <c r="G264" s="333">
        <v>0</v>
      </c>
      <c r="H264" s="333">
        <v>0</v>
      </c>
      <c r="I264" s="333">
        <v>2.5947804533284513E-3</v>
      </c>
    </row>
    <row r="265" spans="1:9" x14ac:dyDescent="0.25">
      <c r="A265" s="361"/>
      <c r="B265" s="361"/>
      <c r="C265" s="327" t="s">
        <v>726</v>
      </c>
      <c r="D265" s="333">
        <v>3.7092537439658894E-3</v>
      </c>
      <c r="E265" s="333">
        <v>0</v>
      </c>
      <c r="F265" s="333">
        <v>0</v>
      </c>
      <c r="G265" s="333">
        <v>0</v>
      </c>
      <c r="H265" s="333">
        <v>0</v>
      </c>
      <c r="I265" s="333">
        <v>3.7092537439658894E-3</v>
      </c>
    </row>
    <row r="266" spans="1:9" x14ac:dyDescent="0.25">
      <c r="A266" s="362"/>
      <c r="B266" s="362"/>
      <c r="C266" s="327" t="s">
        <v>727</v>
      </c>
      <c r="D266" s="334">
        <v>0.99770325593071096</v>
      </c>
      <c r="E266" s="334">
        <v>0</v>
      </c>
      <c r="F266" s="334">
        <v>0</v>
      </c>
      <c r="G266" s="334">
        <v>0</v>
      </c>
      <c r="H266" s="334">
        <v>0</v>
      </c>
      <c r="I266" s="334">
        <v>0.99770325593071096</v>
      </c>
    </row>
    <row r="267" spans="1:9" x14ac:dyDescent="0.25">
      <c r="A267" s="360" t="s">
        <v>291</v>
      </c>
      <c r="B267" s="360" t="s">
        <v>777</v>
      </c>
      <c r="C267" s="327" t="s">
        <v>724</v>
      </c>
      <c r="D267" s="332">
        <v>32700</v>
      </c>
      <c r="E267" s="332">
        <v>0</v>
      </c>
      <c r="F267" s="332">
        <v>0</v>
      </c>
      <c r="G267" s="332">
        <v>0</v>
      </c>
      <c r="H267" s="332">
        <v>0</v>
      </c>
      <c r="I267" s="332">
        <v>32700</v>
      </c>
    </row>
    <row r="268" spans="1:9" x14ac:dyDescent="0.25">
      <c r="A268" s="361"/>
      <c r="B268" s="361"/>
      <c r="C268" s="327" t="s">
        <v>725</v>
      </c>
      <c r="D268" s="333">
        <v>7.5797618999999994</v>
      </c>
      <c r="E268" s="333">
        <v>0</v>
      </c>
      <c r="F268" s="333">
        <v>0</v>
      </c>
      <c r="G268" s="333">
        <v>0</v>
      </c>
      <c r="H268" s="333">
        <v>0</v>
      </c>
      <c r="I268" s="333">
        <v>7.5797618999999994</v>
      </c>
    </row>
    <row r="269" spans="1:9" x14ac:dyDescent="0.25">
      <c r="A269" s="361"/>
      <c r="B269" s="361"/>
      <c r="C269" s="327" t="s">
        <v>726</v>
      </c>
      <c r="D269" s="333">
        <v>7.5797618999999994</v>
      </c>
      <c r="E269" s="333">
        <v>0</v>
      </c>
      <c r="F269" s="333">
        <v>0</v>
      </c>
      <c r="G269" s="333">
        <v>0</v>
      </c>
      <c r="H269" s="333">
        <v>0</v>
      </c>
      <c r="I269" s="333">
        <v>7.5797618999999994</v>
      </c>
    </row>
    <row r="270" spans="1:9" x14ac:dyDescent="0.25">
      <c r="A270" s="362"/>
      <c r="B270" s="362"/>
      <c r="C270" s="327" t="s">
        <v>727</v>
      </c>
      <c r="D270" s="334">
        <v>2</v>
      </c>
      <c r="E270" s="334">
        <v>0</v>
      </c>
      <c r="F270" s="334">
        <v>0</v>
      </c>
      <c r="G270" s="334">
        <v>0</v>
      </c>
      <c r="H270" s="334">
        <v>0</v>
      </c>
      <c r="I270" s="334">
        <v>2</v>
      </c>
    </row>
    <row r="271" spans="1:9" x14ac:dyDescent="0.25">
      <c r="A271" s="360" t="s">
        <v>295</v>
      </c>
      <c r="B271" s="360" t="s">
        <v>778</v>
      </c>
      <c r="C271" s="327" t="s">
        <v>724</v>
      </c>
      <c r="D271" s="332">
        <v>0.10575654512865536</v>
      </c>
      <c r="E271" s="332">
        <v>0</v>
      </c>
      <c r="F271" s="332">
        <v>0</v>
      </c>
      <c r="G271" s="332">
        <v>0</v>
      </c>
      <c r="H271" s="332">
        <v>0</v>
      </c>
      <c r="I271" s="332">
        <v>0.10575654512865536</v>
      </c>
    </row>
    <row r="272" spans="1:9" x14ac:dyDescent="0.25">
      <c r="A272" s="361"/>
      <c r="B272" s="361"/>
      <c r="C272" s="327" t="s">
        <v>725</v>
      </c>
      <c r="D272" s="333">
        <v>3.6017087539098662E-5</v>
      </c>
      <c r="E272" s="333">
        <v>0</v>
      </c>
      <c r="F272" s="333">
        <v>0</v>
      </c>
      <c r="G272" s="333">
        <v>0</v>
      </c>
      <c r="H272" s="333">
        <v>0</v>
      </c>
      <c r="I272" s="333">
        <v>3.6017087539098662E-5</v>
      </c>
    </row>
    <row r="273" spans="1:9" x14ac:dyDescent="0.25">
      <c r="A273" s="361"/>
      <c r="B273" s="361"/>
      <c r="C273" s="327" t="s">
        <v>726</v>
      </c>
      <c r="D273" s="333">
        <v>0</v>
      </c>
      <c r="E273" s="333">
        <v>0</v>
      </c>
      <c r="F273" s="333">
        <v>0</v>
      </c>
      <c r="G273" s="333">
        <v>0</v>
      </c>
      <c r="H273" s="333">
        <v>0</v>
      </c>
      <c r="I273" s="333">
        <v>0</v>
      </c>
    </row>
    <row r="274" spans="1:9" x14ac:dyDescent="0.25">
      <c r="A274" s="362"/>
      <c r="B274" s="362"/>
      <c r="C274" s="327" t="s">
        <v>727</v>
      </c>
      <c r="D274" s="334">
        <v>0.99770325593071096</v>
      </c>
      <c r="E274" s="334">
        <v>0</v>
      </c>
      <c r="F274" s="334">
        <v>0</v>
      </c>
      <c r="G274" s="334">
        <v>0</v>
      </c>
      <c r="H274" s="334">
        <v>0</v>
      </c>
      <c r="I274" s="334">
        <v>0.99770325593071096</v>
      </c>
    </row>
    <row r="275" spans="1:9" x14ac:dyDescent="0.25">
      <c r="A275" s="360" t="s">
        <v>297</v>
      </c>
      <c r="B275" s="360" t="s">
        <v>779</v>
      </c>
      <c r="C275" s="327" t="s">
        <v>724</v>
      </c>
      <c r="D275" s="332">
        <v>1.167312809438932</v>
      </c>
      <c r="E275" s="332">
        <v>0</v>
      </c>
      <c r="F275" s="332">
        <v>0</v>
      </c>
      <c r="G275" s="332">
        <v>0</v>
      </c>
      <c r="H275" s="332">
        <v>0</v>
      </c>
      <c r="I275" s="332">
        <v>1.167312809438932</v>
      </c>
    </row>
    <row r="276" spans="1:9" x14ac:dyDescent="0.25">
      <c r="A276" s="361"/>
      <c r="B276" s="361"/>
      <c r="C276" s="327" t="s">
        <v>725</v>
      </c>
      <c r="D276" s="333">
        <v>5.0294221131467142E-4</v>
      </c>
      <c r="E276" s="333">
        <v>0</v>
      </c>
      <c r="F276" s="333">
        <v>0</v>
      </c>
      <c r="G276" s="333">
        <v>0</v>
      </c>
      <c r="H276" s="333">
        <v>0</v>
      </c>
      <c r="I276" s="333">
        <v>5.0294221131467142E-4</v>
      </c>
    </row>
    <row r="277" spans="1:9" x14ac:dyDescent="0.25">
      <c r="A277" s="361"/>
      <c r="B277" s="361"/>
      <c r="C277" s="327" t="s">
        <v>726</v>
      </c>
      <c r="D277" s="333">
        <v>6.0253472840668463E-4</v>
      </c>
      <c r="E277" s="333">
        <v>0</v>
      </c>
      <c r="F277" s="333">
        <v>0</v>
      </c>
      <c r="G277" s="333">
        <v>0</v>
      </c>
      <c r="H277" s="333">
        <v>0</v>
      </c>
      <c r="I277" s="333">
        <v>6.0253472840668463E-4</v>
      </c>
    </row>
    <row r="278" spans="1:9" x14ac:dyDescent="0.25">
      <c r="A278" s="362"/>
      <c r="B278" s="362"/>
      <c r="C278" s="327" t="s">
        <v>727</v>
      </c>
      <c r="D278" s="334">
        <v>0.99770325593071096</v>
      </c>
      <c r="E278" s="334">
        <v>0</v>
      </c>
      <c r="F278" s="334">
        <v>0</v>
      </c>
      <c r="G278" s="334">
        <v>0</v>
      </c>
      <c r="H278" s="334">
        <v>0</v>
      </c>
      <c r="I278" s="334">
        <v>0.99770325593071096</v>
      </c>
    </row>
    <row r="279" spans="1:9" x14ac:dyDescent="0.25">
      <c r="A279" s="360" t="s">
        <v>300</v>
      </c>
      <c r="B279" s="360" t="s">
        <v>780</v>
      </c>
      <c r="C279" s="327" t="s">
        <v>724</v>
      </c>
      <c r="D279" s="332">
        <v>7.330125821322933</v>
      </c>
      <c r="E279" s="332">
        <v>0</v>
      </c>
      <c r="F279" s="332">
        <v>0</v>
      </c>
      <c r="G279" s="332">
        <v>0</v>
      </c>
      <c r="H279" s="332">
        <v>0</v>
      </c>
      <c r="I279" s="332">
        <v>7.330125821322933</v>
      </c>
    </row>
    <row r="280" spans="1:9" x14ac:dyDescent="0.25">
      <c r="A280" s="361"/>
      <c r="B280" s="361"/>
      <c r="C280" s="327" t="s">
        <v>725</v>
      </c>
      <c r="D280" s="333">
        <v>2.2558462215121321E-3</v>
      </c>
      <c r="E280" s="333">
        <v>0</v>
      </c>
      <c r="F280" s="333">
        <v>0</v>
      </c>
      <c r="G280" s="333">
        <v>0</v>
      </c>
      <c r="H280" s="333">
        <v>0</v>
      </c>
      <c r="I280" s="333">
        <v>2.2558462215121321E-3</v>
      </c>
    </row>
    <row r="281" spans="1:9" x14ac:dyDescent="0.25">
      <c r="A281" s="361"/>
      <c r="B281" s="361"/>
      <c r="C281" s="327" t="s">
        <v>726</v>
      </c>
      <c r="D281" s="333">
        <v>9.6684359583249472E-5</v>
      </c>
      <c r="E281" s="333">
        <v>0</v>
      </c>
      <c r="F281" s="333">
        <v>0</v>
      </c>
      <c r="G281" s="333">
        <v>0</v>
      </c>
      <c r="H281" s="333">
        <v>0</v>
      </c>
      <c r="I281" s="333">
        <v>9.6684359583249472E-5</v>
      </c>
    </row>
    <row r="282" spans="1:9" x14ac:dyDescent="0.25">
      <c r="A282" s="362"/>
      <c r="B282" s="362"/>
      <c r="C282" s="327" t="s">
        <v>727</v>
      </c>
      <c r="D282" s="334">
        <v>0.99770325593071096</v>
      </c>
      <c r="E282" s="334">
        <v>0</v>
      </c>
      <c r="F282" s="334">
        <v>0</v>
      </c>
      <c r="G282" s="334">
        <v>0</v>
      </c>
      <c r="H282" s="334">
        <v>0</v>
      </c>
      <c r="I282" s="334">
        <v>0.99770325593071096</v>
      </c>
    </row>
    <row r="283" spans="1:9" x14ac:dyDescent="0.25">
      <c r="A283" s="360" t="s">
        <v>352</v>
      </c>
      <c r="B283" s="360" t="s">
        <v>781</v>
      </c>
      <c r="C283" s="327" t="s">
        <v>724</v>
      </c>
      <c r="D283" s="332">
        <v>0</v>
      </c>
      <c r="E283" s="332">
        <v>0</v>
      </c>
      <c r="F283" s="332">
        <v>0</v>
      </c>
      <c r="G283" s="332">
        <v>0</v>
      </c>
      <c r="H283" s="332">
        <v>0</v>
      </c>
      <c r="I283" s="332">
        <v>0</v>
      </c>
    </row>
    <row r="284" spans="1:9" x14ac:dyDescent="0.25">
      <c r="A284" s="361"/>
      <c r="B284" s="361"/>
      <c r="C284" s="327" t="s">
        <v>725</v>
      </c>
      <c r="D284" s="333">
        <v>5.5521574731287639E-2</v>
      </c>
      <c r="E284" s="333">
        <v>5.5521574731287639E-2</v>
      </c>
      <c r="F284" s="333">
        <v>5.5521574731287639E-2</v>
      </c>
      <c r="G284" s="333">
        <v>5.5521574731287639E-2</v>
      </c>
      <c r="H284" s="333">
        <v>5.5521574731287639E-2</v>
      </c>
      <c r="I284" s="333">
        <v>0.27760787365643819</v>
      </c>
    </row>
    <row r="285" spans="1:9" x14ac:dyDescent="0.25">
      <c r="A285" s="361"/>
      <c r="B285" s="361"/>
      <c r="C285" s="327" t="s">
        <v>726</v>
      </c>
      <c r="D285" s="333">
        <v>6.9401968414109561E-2</v>
      </c>
      <c r="E285" s="333">
        <v>6.9401968414109561E-2</v>
      </c>
      <c r="F285" s="333">
        <v>6.9401968414109561E-2</v>
      </c>
      <c r="G285" s="333">
        <v>6.9401968414109561E-2</v>
      </c>
      <c r="H285" s="333">
        <v>6.9401968414109561E-2</v>
      </c>
      <c r="I285" s="333">
        <v>0.3470098420705478</v>
      </c>
    </row>
    <row r="286" spans="1:9" x14ac:dyDescent="0.25">
      <c r="A286" s="362"/>
      <c r="B286" s="362"/>
      <c r="C286" s="327" t="s">
        <v>727</v>
      </c>
      <c r="D286" s="334">
        <v>154.226596475799</v>
      </c>
      <c r="E286" s="334">
        <v>154.226596475799</v>
      </c>
      <c r="F286" s="334">
        <v>154.226596475799</v>
      </c>
      <c r="G286" s="334">
        <v>154.226596475799</v>
      </c>
      <c r="H286" s="334">
        <v>154.226596475799</v>
      </c>
      <c r="I286" s="334">
        <v>771.13298237899505</v>
      </c>
    </row>
    <row r="287" spans="1:9" x14ac:dyDescent="0.25">
      <c r="A287" s="360" t="s">
        <v>359</v>
      </c>
      <c r="B287" s="360" t="s">
        <v>781</v>
      </c>
      <c r="C287" s="327" t="s">
        <v>724</v>
      </c>
      <c r="D287" s="332">
        <v>0</v>
      </c>
      <c r="E287" s="332">
        <v>0</v>
      </c>
      <c r="F287" s="332">
        <v>0</v>
      </c>
      <c r="G287" s="332">
        <v>0</v>
      </c>
      <c r="H287" s="332">
        <v>0</v>
      </c>
      <c r="I287" s="332">
        <v>0</v>
      </c>
    </row>
    <row r="288" spans="1:9" x14ac:dyDescent="0.25">
      <c r="A288" s="361"/>
      <c r="B288" s="361"/>
      <c r="C288" s="327" t="s">
        <v>725</v>
      </c>
      <c r="D288" s="333">
        <v>0.33725645062070619</v>
      </c>
      <c r="E288" s="333">
        <v>0.33725645062070619</v>
      </c>
      <c r="F288" s="333">
        <v>0.33725645062070619</v>
      </c>
      <c r="G288" s="333">
        <v>0.33725645062070619</v>
      </c>
      <c r="H288" s="333">
        <v>0.33725645062070619</v>
      </c>
      <c r="I288" s="333">
        <v>1.6862822531035309</v>
      </c>
    </row>
    <row r="289" spans="1:9" x14ac:dyDescent="0.25">
      <c r="A289" s="361"/>
      <c r="B289" s="361"/>
      <c r="C289" s="327" t="s">
        <v>726</v>
      </c>
      <c r="D289" s="333">
        <v>0.247982684279931</v>
      </c>
      <c r="E289" s="333">
        <v>0.247982684279931</v>
      </c>
      <c r="F289" s="333">
        <v>0.247982684279931</v>
      </c>
      <c r="G289" s="333">
        <v>0.247982684279931</v>
      </c>
      <c r="H289" s="333">
        <v>0.247982684279931</v>
      </c>
      <c r="I289" s="333">
        <v>1.239913421399655</v>
      </c>
    </row>
    <row r="290" spans="1:9" x14ac:dyDescent="0.25">
      <c r="A290" s="362"/>
      <c r="B290" s="362"/>
      <c r="C290" s="327" t="s">
        <v>727</v>
      </c>
      <c r="D290" s="334">
        <v>991.93073711972397</v>
      </c>
      <c r="E290" s="334">
        <v>991.93073711972397</v>
      </c>
      <c r="F290" s="334">
        <v>991.93073711972397</v>
      </c>
      <c r="G290" s="334">
        <v>991.93073711972397</v>
      </c>
      <c r="H290" s="334">
        <v>991.93073711972397</v>
      </c>
      <c r="I290" s="334">
        <v>4959.6536855986196</v>
      </c>
    </row>
    <row r="291" spans="1:9" x14ac:dyDescent="0.25">
      <c r="A291" s="360" t="s">
        <v>357</v>
      </c>
      <c r="B291" s="360" t="s">
        <v>781</v>
      </c>
      <c r="C291" s="327" t="s">
        <v>724</v>
      </c>
      <c r="D291" s="332">
        <v>0</v>
      </c>
      <c r="E291" s="332">
        <v>0</v>
      </c>
      <c r="F291" s="332">
        <v>0</v>
      </c>
      <c r="G291" s="332">
        <v>0</v>
      </c>
      <c r="H291" s="332">
        <v>0</v>
      </c>
      <c r="I291" s="332">
        <v>0</v>
      </c>
    </row>
    <row r="292" spans="1:9" x14ac:dyDescent="0.25">
      <c r="A292" s="361"/>
      <c r="B292" s="361"/>
      <c r="C292" s="327" t="s">
        <v>725</v>
      </c>
      <c r="D292" s="333">
        <v>6.7864686270036695E-2</v>
      </c>
      <c r="E292" s="333">
        <v>6.7864686270036695E-2</v>
      </c>
      <c r="F292" s="333">
        <v>6.7864686270036695E-2</v>
      </c>
      <c r="G292" s="333">
        <v>6.7864686270036695E-2</v>
      </c>
      <c r="H292" s="333">
        <v>6.7864686270036695E-2</v>
      </c>
      <c r="I292" s="333">
        <v>0.3393234313501835</v>
      </c>
    </row>
    <row r="293" spans="1:9" x14ac:dyDescent="0.25">
      <c r="A293" s="361"/>
      <c r="B293" s="361"/>
      <c r="C293" s="327" t="s">
        <v>726</v>
      </c>
      <c r="D293" s="333">
        <v>0.22210260961102923</v>
      </c>
      <c r="E293" s="333">
        <v>0.22210260961102923</v>
      </c>
      <c r="F293" s="333">
        <v>0.22210260961102923</v>
      </c>
      <c r="G293" s="333">
        <v>0.22210260961102923</v>
      </c>
      <c r="H293" s="333">
        <v>0.22210260961102923</v>
      </c>
      <c r="I293" s="333">
        <v>1.1105130480551462</v>
      </c>
    </row>
    <row r="294" spans="1:9" x14ac:dyDescent="0.25">
      <c r="A294" s="362"/>
      <c r="B294" s="362"/>
      <c r="C294" s="327" t="s">
        <v>727</v>
      </c>
      <c r="D294" s="334">
        <v>61.695169336397001</v>
      </c>
      <c r="E294" s="334">
        <v>61.695169336397001</v>
      </c>
      <c r="F294" s="334">
        <v>61.695169336397001</v>
      </c>
      <c r="G294" s="334">
        <v>61.695169336397001</v>
      </c>
      <c r="H294" s="334">
        <v>61.695169336397001</v>
      </c>
      <c r="I294" s="334">
        <v>308.47584668198499</v>
      </c>
    </row>
    <row r="295" spans="1:9" x14ac:dyDescent="0.25">
      <c r="A295" s="360" t="s">
        <v>355</v>
      </c>
      <c r="B295" s="360" t="s">
        <v>781</v>
      </c>
      <c r="C295" s="327" t="s">
        <v>724</v>
      </c>
      <c r="D295" s="332">
        <v>0</v>
      </c>
      <c r="E295" s="332">
        <v>0</v>
      </c>
      <c r="F295" s="332">
        <v>0</v>
      </c>
      <c r="G295" s="332">
        <v>0</v>
      </c>
      <c r="H295" s="332">
        <v>0</v>
      </c>
      <c r="I295" s="332">
        <v>0</v>
      </c>
    </row>
    <row r="296" spans="1:9" x14ac:dyDescent="0.25">
      <c r="A296" s="361"/>
      <c r="B296" s="361"/>
      <c r="C296" s="327" t="s">
        <v>725</v>
      </c>
      <c r="D296" s="333">
        <v>2.7122072563370842E-4</v>
      </c>
      <c r="E296" s="333">
        <v>0</v>
      </c>
      <c r="F296" s="333">
        <v>0</v>
      </c>
      <c r="G296" s="333">
        <v>0</v>
      </c>
      <c r="H296" s="333">
        <v>0</v>
      </c>
      <c r="I296" s="333">
        <v>2.7122072563370842E-4</v>
      </c>
    </row>
    <row r="297" spans="1:9" x14ac:dyDescent="0.25">
      <c r="A297" s="361"/>
      <c r="B297" s="361"/>
      <c r="C297" s="327" t="s">
        <v>726</v>
      </c>
      <c r="D297" s="333">
        <v>3.3902590704213553E-4</v>
      </c>
      <c r="E297" s="333">
        <v>0</v>
      </c>
      <c r="F297" s="333">
        <v>0</v>
      </c>
      <c r="G297" s="333">
        <v>0</v>
      </c>
      <c r="H297" s="333">
        <v>0</v>
      </c>
      <c r="I297" s="333">
        <v>3.3902590704213553E-4</v>
      </c>
    </row>
    <row r="298" spans="1:9" x14ac:dyDescent="0.25">
      <c r="A298" s="362"/>
      <c r="B298" s="362"/>
      <c r="C298" s="327" t="s">
        <v>727</v>
      </c>
      <c r="D298" s="334">
        <v>0.753390904538079</v>
      </c>
      <c r="E298" s="334">
        <v>0</v>
      </c>
      <c r="F298" s="334">
        <v>0</v>
      </c>
      <c r="G298" s="334">
        <v>0</v>
      </c>
      <c r="H298" s="334">
        <v>0</v>
      </c>
      <c r="I298" s="334">
        <v>0.753390904538079</v>
      </c>
    </row>
    <row r="299" spans="1:9" x14ac:dyDescent="0.25">
      <c r="A299" s="360" t="s">
        <v>374</v>
      </c>
      <c r="B299" s="360" t="s">
        <v>782</v>
      </c>
      <c r="C299" s="327" t="s">
        <v>724</v>
      </c>
      <c r="D299" s="332">
        <v>29.067525984898328</v>
      </c>
      <c r="E299" s="332">
        <v>29.067525984898328</v>
      </c>
      <c r="F299" s="332">
        <v>29.067525984898328</v>
      </c>
      <c r="G299" s="332">
        <v>29.067525984898328</v>
      </c>
      <c r="H299" s="332">
        <v>29.067525984898328</v>
      </c>
      <c r="I299" s="332">
        <v>145.33762992449164</v>
      </c>
    </row>
    <row r="300" spans="1:9" x14ac:dyDescent="0.25">
      <c r="A300" s="361"/>
      <c r="B300" s="361"/>
      <c r="C300" s="327" t="s">
        <v>725</v>
      </c>
      <c r="D300" s="333">
        <v>8.0429013681181834E-3</v>
      </c>
      <c r="E300" s="333">
        <v>8.0429013681181834E-3</v>
      </c>
      <c r="F300" s="333">
        <v>8.0429013681181834E-3</v>
      </c>
      <c r="G300" s="333">
        <v>8.0429013681181834E-3</v>
      </c>
      <c r="H300" s="333">
        <v>8.0429013681181834E-3</v>
      </c>
      <c r="I300" s="333">
        <v>4.021450684059092E-2</v>
      </c>
    </row>
    <row r="301" spans="1:9" x14ac:dyDescent="0.25">
      <c r="A301" s="361"/>
      <c r="B301" s="361"/>
      <c r="C301" s="327" t="s">
        <v>726</v>
      </c>
      <c r="D301" s="333">
        <v>5.4081578164932613E-3</v>
      </c>
      <c r="E301" s="333">
        <v>5.4081578164932613E-3</v>
      </c>
      <c r="F301" s="333">
        <v>5.4081578164932613E-3</v>
      </c>
      <c r="G301" s="333">
        <v>5.4081578164932613E-3</v>
      </c>
      <c r="H301" s="333">
        <v>5.4081578164932613E-3</v>
      </c>
      <c r="I301" s="333">
        <v>2.7040789082466307E-2</v>
      </c>
    </row>
    <row r="302" spans="1:9" x14ac:dyDescent="0.25">
      <c r="A302" s="362"/>
      <c r="B302" s="362"/>
      <c r="C302" s="327" t="s">
        <v>727</v>
      </c>
      <c r="D302" s="334">
        <v>68.69398558472615</v>
      </c>
      <c r="E302" s="334">
        <v>68.69398558472615</v>
      </c>
      <c r="F302" s="334">
        <v>68.69398558472615</v>
      </c>
      <c r="G302" s="334">
        <v>68.69398558472615</v>
      </c>
      <c r="H302" s="334">
        <v>68.69398558472615</v>
      </c>
      <c r="I302" s="334">
        <v>343.46992792363073</v>
      </c>
    </row>
    <row r="303" spans="1:9" x14ac:dyDescent="0.25">
      <c r="A303" s="360" t="s">
        <v>377</v>
      </c>
      <c r="B303" s="360" t="s">
        <v>782</v>
      </c>
      <c r="C303" s="327" t="s">
        <v>724</v>
      </c>
      <c r="D303" s="332">
        <v>56.85992541631807</v>
      </c>
      <c r="E303" s="332">
        <v>56.85992541631807</v>
      </c>
      <c r="F303" s="332">
        <v>56.85992541631807</v>
      </c>
      <c r="G303" s="332">
        <v>56.85992541631807</v>
      </c>
      <c r="H303" s="332">
        <v>56.85992541631807</v>
      </c>
      <c r="I303" s="332">
        <v>284.29962708159036</v>
      </c>
    </row>
    <row r="304" spans="1:9" x14ac:dyDescent="0.25">
      <c r="A304" s="361"/>
      <c r="B304" s="361"/>
      <c r="C304" s="327" t="s">
        <v>725</v>
      </c>
      <c r="D304" s="333">
        <v>1.1319677842889845E-2</v>
      </c>
      <c r="E304" s="333">
        <v>1.1319677842889845E-2</v>
      </c>
      <c r="F304" s="333">
        <v>1.1319677842889845E-2</v>
      </c>
      <c r="G304" s="333">
        <v>1.1319677842889845E-2</v>
      </c>
      <c r="H304" s="333">
        <v>1.1319677842889845E-2</v>
      </c>
      <c r="I304" s="333">
        <v>5.6598389214449221E-2</v>
      </c>
    </row>
    <row r="305" spans="1:9" x14ac:dyDescent="0.25">
      <c r="A305" s="361"/>
      <c r="B305" s="361"/>
      <c r="C305" s="327" t="s">
        <v>726</v>
      </c>
      <c r="D305" s="333">
        <v>7.6115075150466182E-3</v>
      </c>
      <c r="E305" s="333">
        <v>7.6115075150466182E-3</v>
      </c>
      <c r="F305" s="333">
        <v>7.6115075150466182E-3</v>
      </c>
      <c r="G305" s="333">
        <v>7.6115075150466182E-3</v>
      </c>
      <c r="H305" s="333">
        <v>7.6115075150466182E-3</v>
      </c>
      <c r="I305" s="333">
        <v>3.8057537575233093E-2</v>
      </c>
    </row>
    <row r="306" spans="1:9" x14ac:dyDescent="0.25">
      <c r="A306" s="362"/>
      <c r="B306" s="362"/>
      <c r="C306" s="327" t="s">
        <v>727</v>
      </c>
      <c r="D306" s="334">
        <v>983.86649883589325</v>
      </c>
      <c r="E306" s="334">
        <v>983.86649883589325</v>
      </c>
      <c r="F306" s="334">
        <v>983.86649883589325</v>
      </c>
      <c r="G306" s="334">
        <v>983.86649883589325</v>
      </c>
      <c r="H306" s="334">
        <v>983.86649883589325</v>
      </c>
      <c r="I306" s="334">
        <v>4919.3324941794663</v>
      </c>
    </row>
    <row r="307" spans="1:9" x14ac:dyDescent="0.25">
      <c r="A307" s="360" t="s">
        <v>379</v>
      </c>
      <c r="B307" s="360" t="s">
        <v>782</v>
      </c>
      <c r="C307" s="327" t="s">
        <v>724</v>
      </c>
      <c r="D307" s="332">
        <v>36.616863522658051</v>
      </c>
      <c r="E307" s="332">
        <v>36.616863522658051</v>
      </c>
      <c r="F307" s="332">
        <v>36.616863522658051</v>
      </c>
      <c r="G307" s="332">
        <v>36.616863522658051</v>
      </c>
      <c r="H307" s="332">
        <v>36.616863522658051</v>
      </c>
      <c r="I307" s="332">
        <v>183.08431761329027</v>
      </c>
    </row>
    <row r="308" spans="1:9" x14ac:dyDescent="0.25">
      <c r="A308" s="361"/>
      <c r="B308" s="361"/>
      <c r="C308" s="327" t="s">
        <v>725</v>
      </c>
      <c r="D308" s="333">
        <v>8.0504374650728662E-3</v>
      </c>
      <c r="E308" s="333">
        <v>8.0504374650728662E-3</v>
      </c>
      <c r="F308" s="333">
        <v>8.0504374650728662E-3</v>
      </c>
      <c r="G308" s="333">
        <v>8.0504374650728662E-3</v>
      </c>
      <c r="H308" s="333">
        <v>8.0504374650728662E-3</v>
      </c>
      <c r="I308" s="333">
        <v>4.0252187325364328E-2</v>
      </c>
    </row>
    <row r="309" spans="1:9" x14ac:dyDescent="0.25">
      <c r="A309" s="361"/>
      <c r="B309" s="361"/>
      <c r="C309" s="327" t="s">
        <v>726</v>
      </c>
      <c r="D309" s="333">
        <v>5.413225192031754E-3</v>
      </c>
      <c r="E309" s="333">
        <v>5.413225192031754E-3</v>
      </c>
      <c r="F309" s="333">
        <v>5.413225192031754E-3</v>
      </c>
      <c r="G309" s="333">
        <v>5.413225192031754E-3</v>
      </c>
      <c r="H309" s="333">
        <v>5.413225192031754E-3</v>
      </c>
      <c r="I309" s="333">
        <v>2.7066125960158772E-2</v>
      </c>
    </row>
    <row r="310" spans="1:9" x14ac:dyDescent="0.25">
      <c r="A310" s="362"/>
      <c r="B310" s="362"/>
      <c r="C310" s="327" t="s">
        <v>727</v>
      </c>
      <c r="D310" s="334">
        <v>689.06176695040813</v>
      </c>
      <c r="E310" s="334">
        <v>689.06176695040813</v>
      </c>
      <c r="F310" s="334">
        <v>689.06176695040813</v>
      </c>
      <c r="G310" s="334">
        <v>689.06176695040813</v>
      </c>
      <c r="H310" s="334">
        <v>689.06176695040813</v>
      </c>
      <c r="I310" s="334">
        <v>3445.3088347520406</v>
      </c>
    </row>
    <row r="311" spans="1:9" x14ac:dyDescent="0.25">
      <c r="A311" s="360" t="s">
        <v>381</v>
      </c>
      <c r="B311" s="360" t="s">
        <v>782</v>
      </c>
      <c r="C311" s="327" t="s">
        <v>724</v>
      </c>
      <c r="D311" s="332">
        <v>400.0795195629081</v>
      </c>
      <c r="E311" s="332">
        <v>400.0795195629081</v>
      </c>
      <c r="F311" s="332">
        <v>400.0795195629081</v>
      </c>
      <c r="G311" s="332">
        <v>400.0795195629081</v>
      </c>
      <c r="H311" s="332">
        <v>400.0795195629081</v>
      </c>
      <c r="I311" s="332">
        <v>2000.3975978145404</v>
      </c>
    </row>
    <row r="312" spans="1:9" x14ac:dyDescent="0.25">
      <c r="A312" s="361"/>
      <c r="B312" s="361"/>
      <c r="C312" s="327" t="s">
        <v>725</v>
      </c>
      <c r="D312" s="333">
        <v>8.7842951066384234E-2</v>
      </c>
      <c r="E312" s="333">
        <v>8.7842951066384234E-2</v>
      </c>
      <c r="F312" s="333">
        <v>8.7842951066384234E-2</v>
      </c>
      <c r="G312" s="333">
        <v>8.7842951066384234E-2</v>
      </c>
      <c r="H312" s="333">
        <v>8.7842951066384234E-2</v>
      </c>
      <c r="I312" s="333">
        <v>0.43921475533192117</v>
      </c>
    </row>
    <row r="313" spans="1:9" x14ac:dyDescent="0.25">
      <c r="A313" s="361"/>
      <c r="B313" s="361"/>
      <c r="C313" s="327" t="s">
        <v>726</v>
      </c>
      <c r="D313" s="333">
        <v>5.9066811923948012E-2</v>
      </c>
      <c r="E313" s="333">
        <v>5.9066811923948012E-2</v>
      </c>
      <c r="F313" s="333">
        <v>5.9066811923948012E-2</v>
      </c>
      <c r="G313" s="333">
        <v>5.9066811923948012E-2</v>
      </c>
      <c r="H313" s="333">
        <v>5.9066811923948012E-2</v>
      </c>
      <c r="I313" s="333">
        <v>0.29533405961974007</v>
      </c>
    </row>
    <row r="314" spans="1:9" x14ac:dyDescent="0.25">
      <c r="A314" s="362"/>
      <c r="B314" s="362"/>
      <c r="C314" s="327" t="s">
        <v>727</v>
      </c>
      <c r="D314" s="334">
        <v>2925.3947187903959</v>
      </c>
      <c r="E314" s="334">
        <v>2925.3947187903959</v>
      </c>
      <c r="F314" s="334">
        <v>2925.3947187903959</v>
      </c>
      <c r="G314" s="334">
        <v>2925.3947187903959</v>
      </c>
      <c r="H314" s="334">
        <v>2925.3947187903959</v>
      </c>
      <c r="I314" s="334">
        <v>14626.97359395198</v>
      </c>
    </row>
    <row r="315" spans="1:9" x14ac:dyDescent="0.25">
      <c r="A315" s="360" t="s">
        <v>383</v>
      </c>
      <c r="B315" s="360" t="s">
        <v>782</v>
      </c>
      <c r="C315" s="327" t="s">
        <v>724</v>
      </c>
      <c r="D315" s="332">
        <v>1711.8706187139203</v>
      </c>
      <c r="E315" s="332">
        <v>1711.8706187139203</v>
      </c>
      <c r="F315" s="332">
        <v>1711.8706187139203</v>
      </c>
      <c r="G315" s="332">
        <v>1711.8706187139203</v>
      </c>
      <c r="H315" s="332">
        <v>1711.8706187139203</v>
      </c>
      <c r="I315" s="332">
        <v>8559.3530935696017</v>
      </c>
    </row>
    <row r="316" spans="1:9" x14ac:dyDescent="0.25">
      <c r="A316" s="361"/>
      <c r="B316" s="361"/>
      <c r="C316" s="327" t="s">
        <v>725</v>
      </c>
      <c r="D316" s="333">
        <v>0.42389775942886593</v>
      </c>
      <c r="E316" s="333">
        <v>0.42389775942886593</v>
      </c>
      <c r="F316" s="333">
        <v>0.42389775942886593</v>
      </c>
      <c r="G316" s="333">
        <v>0.42389775942886593</v>
      </c>
      <c r="H316" s="333">
        <v>0.42389775942886593</v>
      </c>
      <c r="I316" s="333">
        <v>2.1194887971443297</v>
      </c>
    </row>
    <row r="317" spans="1:9" x14ac:dyDescent="0.25">
      <c r="A317" s="361"/>
      <c r="B317" s="361"/>
      <c r="C317" s="327" t="s">
        <v>726</v>
      </c>
      <c r="D317" s="333">
        <v>0.28503470030561667</v>
      </c>
      <c r="E317" s="333">
        <v>0.28503470030561667</v>
      </c>
      <c r="F317" s="333">
        <v>0.28503470030561667</v>
      </c>
      <c r="G317" s="333">
        <v>0.28503470030561667</v>
      </c>
      <c r="H317" s="333">
        <v>0.28503470030561667</v>
      </c>
      <c r="I317" s="333">
        <v>1.4251735015280833</v>
      </c>
    </row>
    <row r="318" spans="1:9" x14ac:dyDescent="0.25">
      <c r="A318" s="362"/>
      <c r="B318" s="362"/>
      <c r="C318" s="327" t="s">
        <v>727</v>
      </c>
      <c r="D318" s="334">
        <v>12971.080812899294</v>
      </c>
      <c r="E318" s="334">
        <v>12971.080812899294</v>
      </c>
      <c r="F318" s="334">
        <v>12971.080812899294</v>
      </c>
      <c r="G318" s="334">
        <v>12971.080812899294</v>
      </c>
      <c r="H318" s="334">
        <v>12971.080812899294</v>
      </c>
      <c r="I318" s="334">
        <v>64855.40406449647</v>
      </c>
    </row>
    <row r="319" spans="1:9" x14ac:dyDescent="0.25">
      <c r="A319" s="360" t="s">
        <v>385</v>
      </c>
      <c r="B319" s="360" t="s">
        <v>782</v>
      </c>
      <c r="C319" s="327" t="s">
        <v>724</v>
      </c>
      <c r="D319" s="332">
        <v>348.29080893581312</v>
      </c>
      <c r="E319" s="332">
        <v>348.29080893581312</v>
      </c>
      <c r="F319" s="332">
        <v>348.29080893581312</v>
      </c>
      <c r="G319" s="332">
        <v>348.29080893581312</v>
      </c>
      <c r="H319" s="332">
        <v>348.29080893581312</v>
      </c>
      <c r="I319" s="332">
        <v>1741.4540446790656</v>
      </c>
    </row>
    <row r="320" spans="1:9" x14ac:dyDescent="0.25">
      <c r="A320" s="361"/>
      <c r="B320" s="361"/>
      <c r="C320" s="327" t="s">
        <v>725</v>
      </c>
      <c r="D320" s="333">
        <v>8.1841983824448891E-2</v>
      </c>
      <c r="E320" s="333">
        <v>8.1841983824448891E-2</v>
      </c>
      <c r="F320" s="333">
        <v>8.1841983824448891E-2</v>
      </c>
      <c r="G320" s="333">
        <v>8.1841983824448891E-2</v>
      </c>
      <c r="H320" s="333">
        <v>8.1841983824448891E-2</v>
      </c>
      <c r="I320" s="333">
        <v>0.40920991912224447</v>
      </c>
    </row>
    <row r="321" spans="1:9" x14ac:dyDescent="0.25">
      <c r="A321" s="361"/>
      <c r="B321" s="361"/>
      <c r="C321" s="327" t="s">
        <v>726</v>
      </c>
      <c r="D321" s="333">
        <v>5.503167877850873E-2</v>
      </c>
      <c r="E321" s="333">
        <v>5.503167877850873E-2</v>
      </c>
      <c r="F321" s="333">
        <v>5.503167877850873E-2</v>
      </c>
      <c r="G321" s="333">
        <v>5.503167877850873E-2</v>
      </c>
      <c r="H321" s="333">
        <v>5.503167877850873E-2</v>
      </c>
      <c r="I321" s="333">
        <v>0.27515839389254365</v>
      </c>
    </row>
    <row r="322" spans="1:9" x14ac:dyDescent="0.25">
      <c r="A322" s="362"/>
      <c r="B322" s="362"/>
      <c r="C322" s="327" t="s">
        <v>727</v>
      </c>
      <c r="D322" s="334">
        <v>992.82282206229343</v>
      </c>
      <c r="E322" s="334">
        <v>992.82282206229343</v>
      </c>
      <c r="F322" s="334">
        <v>992.82282206229343</v>
      </c>
      <c r="G322" s="334">
        <v>992.82282206229343</v>
      </c>
      <c r="H322" s="334">
        <v>992.82282206229343</v>
      </c>
      <c r="I322" s="334">
        <v>4964.1141103114669</v>
      </c>
    </row>
    <row r="323" spans="1:9" x14ac:dyDescent="0.25">
      <c r="A323" s="360" t="s">
        <v>387</v>
      </c>
      <c r="B323" s="360" t="s">
        <v>782</v>
      </c>
      <c r="C323" s="327" t="s">
        <v>724</v>
      </c>
      <c r="D323" s="332">
        <v>97.78826339255896</v>
      </c>
      <c r="E323" s="332">
        <v>97.78826339255896</v>
      </c>
      <c r="F323" s="332">
        <v>97.78826339255896</v>
      </c>
      <c r="G323" s="332">
        <v>97.78826339255896</v>
      </c>
      <c r="H323" s="332">
        <v>97.78826339255896</v>
      </c>
      <c r="I323" s="332">
        <v>488.94131696279482</v>
      </c>
    </row>
    <row r="324" spans="1:9" x14ac:dyDescent="0.25">
      <c r="A324" s="361"/>
      <c r="B324" s="361"/>
      <c r="C324" s="327" t="s">
        <v>725</v>
      </c>
      <c r="D324" s="333">
        <v>2.3932828915025045E-2</v>
      </c>
      <c r="E324" s="333">
        <v>2.3932828915025045E-2</v>
      </c>
      <c r="F324" s="333">
        <v>2.3932828915025045E-2</v>
      </c>
      <c r="G324" s="333">
        <v>2.3932828915025045E-2</v>
      </c>
      <c r="H324" s="333">
        <v>2.3932828915025045E-2</v>
      </c>
      <c r="I324" s="333">
        <v>0.11966414457512523</v>
      </c>
    </row>
    <row r="325" spans="1:9" x14ac:dyDescent="0.25">
      <c r="A325" s="361"/>
      <c r="B325" s="361"/>
      <c r="C325" s="327" t="s">
        <v>726</v>
      </c>
      <c r="D325" s="333">
        <v>1.6092764270447871E-2</v>
      </c>
      <c r="E325" s="333">
        <v>1.6092764270447871E-2</v>
      </c>
      <c r="F325" s="333">
        <v>1.6092764270447871E-2</v>
      </c>
      <c r="G325" s="333">
        <v>1.6092764270447871E-2</v>
      </c>
      <c r="H325" s="333">
        <v>1.6092764270447871E-2</v>
      </c>
      <c r="I325" s="333">
        <v>8.0463821352239354E-2</v>
      </c>
    </row>
    <row r="326" spans="1:9" x14ac:dyDescent="0.25">
      <c r="A326" s="362"/>
      <c r="B326" s="362"/>
      <c r="C326" s="327" t="s">
        <v>727</v>
      </c>
      <c r="D326" s="334">
        <v>634.02410952389721</v>
      </c>
      <c r="E326" s="334">
        <v>634.02410952389721</v>
      </c>
      <c r="F326" s="334">
        <v>634.02410952389721</v>
      </c>
      <c r="G326" s="334">
        <v>634.02410952389721</v>
      </c>
      <c r="H326" s="334">
        <v>634.02410952389721</v>
      </c>
      <c r="I326" s="334">
        <v>3170.1205476194859</v>
      </c>
    </row>
    <row r="327" spans="1:9" x14ac:dyDescent="0.25">
      <c r="A327" s="360" t="s">
        <v>370</v>
      </c>
      <c r="B327" s="360" t="s">
        <v>782</v>
      </c>
      <c r="C327" s="327" t="s">
        <v>724</v>
      </c>
      <c r="D327" s="332">
        <v>0.34338680154696261</v>
      </c>
      <c r="E327" s="332">
        <v>0.34338680154696261</v>
      </c>
      <c r="F327" s="332">
        <v>0.34338680154696261</v>
      </c>
      <c r="G327" s="332">
        <v>0.34338680154696261</v>
      </c>
      <c r="H327" s="332">
        <v>0.34338680154696261</v>
      </c>
      <c r="I327" s="332">
        <v>1.716934007734813</v>
      </c>
    </row>
    <row r="328" spans="1:9" x14ac:dyDescent="0.25">
      <c r="A328" s="361"/>
      <c r="B328" s="361"/>
      <c r="C328" s="327" t="s">
        <v>725</v>
      </c>
      <c r="D328" s="333">
        <v>6.3145055752134279E-5</v>
      </c>
      <c r="E328" s="333">
        <v>6.3145055752134279E-5</v>
      </c>
      <c r="F328" s="333">
        <v>6.3145055752134279E-5</v>
      </c>
      <c r="G328" s="333">
        <v>6.3145055752134279E-5</v>
      </c>
      <c r="H328" s="333">
        <v>6.3145055752134279E-5</v>
      </c>
      <c r="I328" s="333">
        <v>3.1572527876067138E-4</v>
      </c>
    </row>
    <row r="329" spans="1:9" x14ac:dyDescent="0.25">
      <c r="A329" s="361"/>
      <c r="B329" s="361"/>
      <c r="C329" s="327" t="s">
        <v>726</v>
      </c>
      <c r="D329" s="333">
        <v>4.2459606454021321E-5</v>
      </c>
      <c r="E329" s="333">
        <v>4.2459606454021321E-5</v>
      </c>
      <c r="F329" s="333">
        <v>4.2459606454021321E-5</v>
      </c>
      <c r="G329" s="333">
        <v>4.2459606454021321E-5</v>
      </c>
      <c r="H329" s="333">
        <v>4.2459606454021321E-5</v>
      </c>
      <c r="I329" s="333">
        <v>2.122980322701066E-4</v>
      </c>
    </row>
    <row r="330" spans="1:9" x14ac:dyDescent="0.25">
      <c r="A330" s="362"/>
      <c r="B330" s="362"/>
      <c r="C330" s="327" t="s">
        <v>727</v>
      </c>
      <c r="D330" s="334">
        <v>9.2488838691031994</v>
      </c>
      <c r="E330" s="334">
        <v>9.2488838691031994</v>
      </c>
      <c r="F330" s="334">
        <v>9.2488838691031994</v>
      </c>
      <c r="G330" s="334">
        <v>9.2488838691031994</v>
      </c>
      <c r="H330" s="334">
        <v>9.2488838691031994</v>
      </c>
      <c r="I330" s="334">
        <v>46.244419345516</v>
      </c>
    </row>
    <row r="331" spans="1:9" x14ac:dyDescent="0.25">
      <c r="A331" s="360" t="s">
        <v>372</v>
      </c>
      <c r="B331" s="360" t="s">
        <v>782</v>
      </c>
      <c r="C331" s="327" t="s">
        <v>724</v>
      </c>
      <c r="D331" s="332">
        <v>0.80879725119081392</v>
      </c>
      <c r="E331" s="332">
        <v>0.80879725119081392</v>
      </c>
      <c r="F331" s="332">
        <v>0.80879725119081392</v>
      </c>
      <c r="G331" s="332">
        <v>0.80879725119081392</v>
      </c>
      <c r="H331" s="332">
        <v>0.80879725119081392</v>
      </c>
      <c r="I331" s="332">
        <v>4.0439862559540698</v>
      </c>
    </row>
    <row r="332" spans="1:9" x14ac:dyDescent="0.25">
      <c r="A332" s="361"/>
      <c r="B332" s="361"/>
      <c r="C332" s="327" t="s">
        <v>725</v>
      </c>
      <c r="D332" s="333">
        <v>1.5164543124155267E-4</v>
      </c>
      <c r="E332" s="333">
        <v>1.5164543124155267E-4</v>
      </c>
      <c r="F332" s="333">
        <v>1.5164543124155267E-4</v>
      </c>
      <c r="G332" s="333">
        <v>1.5164543124155267E-4</v>
      </c>
      <c r="H332" s="333">
        <v>1.5164543124155267E-4</v>
      </c>
      <c r="I332" s="333">
        <v>7.582271562077634E-4</v>
      </c>
    </row>
    <row r="333" spans="1:9" x14ac:dyDescent="0.25">
      <c r="A333" s="361"/>
      <c r="B333" s="361"/>
      <c r="C333" s="327" t="s">
        <v>726</v>
      </c>
      <c r="D333" s="333">
        <v>1.0196847962794058E-4</v>
      </c>
      <c r="E333" s="333">
        <v>1.0196847962794058E-4</v>
      </c>
      <c r="F333" s="333">
        <v>1.0196847962794058E-4</v>
      </c>
      <c r="G333" s="333">
        <v>1.0196847962794058E-4</v>
      </c>
      <c r="H333" s="333">
        <v>1.0196847962794058E-4</v>
      </c>
      <c r="I333" s="333">
        <v>5.0984239813970289E-4</v>
      </c>
    </row>
    <row r="334" spans="1:9" x14ac:dyDescent="0.25">
      <c r="A334" s="362"/>
      <c r="B334" s="362"/>
      <c r="C334" s="327" t="s">
        <v>727</v>
      </c>
      <c r="D334" s="334">
        <v>18.822289979227559</v>
      </c>
      <c r="E334" s="334">
        <v>18.822289979227559</v>
      </c>
      <c r="F334" s="334">
        <v>18.822289979227559</v>
      </c>
      <c r="G334" s="334">
        <v>18.822289979227559</v>
      </c>
      <c r="H334" s="334">
        <v>18.822289979227559</v>
      </c>
      <c r="I334" s="334">
        <v>94.111449896137799</v>
      </c>
    </row>
    <row r="335" spans="1:9" x14ac:dyDescent="0.25">
      <c r="A335" s="360" t="s">
        <v>389</v>
      </c>
      <c r="B335" s="360" t="s">
        <v>782</v>
      </c>
      <c r="C335" s="327" t="s">
        <v>724</v>
      </c>
      <c r="D335" s="332">
        <v>1182.3818951517119</v>
      </c>
      <c r="E335" s="332">
        <v>1182.3818951517119</v>
      </c>
      <c r="F335" s="332">
        <v>1182.3818951517119</v>
      </c>
      <c r="G335" s="332">
        <v>1182.3818951517119</v>
      </c>
      <c r="H335" s="332">
        <v>1182.3818951517119</v>
      </c>
      <c r="I335" s="332">
        <v>5911.909475758559</v>
      </c>
    </row>
    <row r="336" spans="1:9" x14ac:dyDescent="0.25">
      <c r="A336" s="361"/>
      <c r="B336" s="361"/>
      <c r="C336" s="327" t="s">
        <v>725</v>
      </c>
      <c r="D336" s="333">
        <v>5.5626152973961493E-2</v>
      </c>
      <c r="E336" s="333">
        <v>5.5626152973961493E-2</v>
      </c>
      <c r="F336" s="333">
        <v>5.5626152973961493E-2</v>
      </c>
      <c r="G336" s="333">
        <v>5.5626152973961493E-2</v>
      </c>
      <c r="H336" s="333">
        <v>5.5626152973961493E-2</v>
      </c>
      <c r="I336" s="333">
        <v>0.27813076486980748</v>
      </c>
    </row>
    <row r="337" spans="1:9" x14ac:dyDescent="0.25">
      <c r="A337" s="361"/>
      <c r="B337" s="361"/>
      <c r="C337" s="327" t="s">
        <v>726</v>
      </c>
      <c r="D337" s="333">
        <v>3.7403792516974108E-2</v>
      </c>
      <c r="E337" s="333">
        <v>3.7403792516974108E-2</v>
      </c>
      <c r="F337" s="333">
        <v>3.7403792516974108E-2</v>
      </c>
      <c r="G337" s="333">
        <v>3.7403792516974108E-2</v>
      </c>
      <c r="H337" s="333">
        <v>3.7403792516974108E-2</v>
      </c>
      <c r="I337" s="333">
        <v>0.18701896258487052</v>
      </c>
    </row>
    <row r="338" spans="1:9" x14ac:dyDescent="0.25">
      <c r="A338" s="362"/>
      <c r="B338" s="362"/>
      <c r="C338" s="327" t="s">
        <v>727</v>
      </c>
      <c r="D338" s="334">
        <v>1004.8170549270866</v>
      </c>
      <c r="E338" s="334">
        <v>1004.8170549270866</v>
      </c>
      <c r="F338" s="334">
        <v>1004.8170549270866</v>
      </c>
      <c r="G338" s="334">
        <v>1004.8170549270866</v>
      </c>
      <c r="H338" s="334">
        <v>1004.8170549270866</v>
      </c>
      <c r="I338" s="334">
        <v>5024.0852746354331</v>
      </c>
    </row>
    <row r="339" spans="1:9" x14ac:dyDescent="0.25">
      <c r="A339" s="360" t="s">
        <v>391</v>
      </c>
      <c r="B339" s="360" t="s">
        <v>782</v>
      </c>
      <c r="C339" s="327" t="s">
        <v>724</v>
      </c>
      <c r="D339" s="332">
        <v>2.3569787703781331</v>
      </c>
      <c r="E339" s="332">
        <v>2.3569787703781331</v>
      </c>
      <c r="F339" s="332">
        <v>2.3569787703781331</v>
      </c>
      <c r="G339" s="332">
        <v>2.3569787703781331</v>
      </c>
      <c r="H339" s="332">
        <v>2.3569787703781331</v>
      </c>
      <c r="I339" s="332">
        <v>11.784893851890665</v>
      </c>
    </row>
    <row r="340" spans="1:9" x14ac:dyDescent="0.25">
      <c r="A340" s="361"/>
      <c r="B340" s="361"/>
      <c r="C340" s="327" t="s">
        <v>725</v>
      </c>
      <c r="D340" s="333">
        <v>3.5851406750897735E-4</v>
      </c>
      <c r="E340" s="333">
        <v>3.5851406750897735E-4</v>
      </c>
      <c r="F340" s="333">
        <v>3.5851406750897735E-4</v>
      </c>
      <c r="G340" s="333">
        <v>3.5851406750897735E-4</v>
      </c>
      <c r="H340" s="333">
        <v>3.5851406750897735E-4</v>
      </c>
      <c r="I340" s="333">
        <v>1.7925703375448866E-3</v>
      </c>
    </row>
    <row r="341" spans="1:9" x14ac:dyDescent="0.25">
      <c r="A341" s="361"/>
      <c r="B341" s="361"/>
      <c r="C341" s="327" t="s">
        <v>726</v>
      </c>
      <c r="D341" s="333">
        <v>2.4106980401465716E-4</v>
      </c>
      <c r="E341" s="333">
        <v>2.4106980401465716E-4</v>
      </c>
      <c r="F341" s="333">
        <v>2.4106980401465716E-4</v>
      </c>
      <c r="G341" s="333">
        <v>2.4106980401465716E-4</v>
      </c>
      <c r="H341" s="333">
        <v>2.4106980401465716E-4</v>
      </c>
      <c r="I341" s="333">
        <v>1.2053490200732858E-3</v>
      </c>
    </row>
    <row r="342" spans="1:9" x14ac:dyDescent="0.25">
      <c r="A342" s="362"/>
      <c r="B342" s="362"/>
      <c r="C342" s="327" t="s">
        <v>727</v>
      </c>
      <c r="D342" s="334">
        <v>12.965986501922391</v>
      </c>
      <c r="E342" s="334">
        <v>12.965986501922391</v>
      </c>
      <c r="F342" s="334">
        <v>12.965986501922391</v>
      </c>
      <c r="G342" s="334">
        <v>12.965986501922391</v>
      </c>
      <c r="H342" s="334">
        <v>12.965986501922391</v>
      </c>
      <c r="I342" s="334">
        <v>64.82993250961195</v>
      </c>
    </row>
    <row r="343" spans="1:9" x14ac:dyDescent="0.25">
      <c r="A343" s="360" t="s">
        <v>393</v>
      </c>
      <c r="B343" s="360" t="s">
        <v>782</v>
      </c>
      <c r="C343" s="327" t="s">
        <v>724</v>
      </c>
      <c r="D343" s="332">
        <v>147.17378761268807</v>
      </c>
      <c r="E343" s="332">
        <v>147.17378761268807</v>
      </c>
      <c r="F343" s="332">
        <v>147.17378761268807</v>
      </c>
      <c r="G343" s="332">
        <v>147.17378761268807</v>
      </c>
      <c r="H343" s="332">
        <v>147.17378761268807</v>
      </c>
      <c r="I343" s="332">
        <v>735.8689380634404</v>
      </c>
    </row>
    <row r="344" spans="1:9" x14ac:dyDescent="0.25">
      <c r="A344" s="361"/>
      <c r="B344" s="361"/>
      <c r="C344" s="327" t="s">
        <v>725</v>
      </c>
      <c r="D344" s="333">
        <v>2.6584082886577098E-2</v>
      </c>
      <c r="E344" s="333">
        <v>2.6584082886577098E-2</v>
      </c>
      <c r="F344" s="333">
        <v>2.6584082886577098E-2</v>
      </c>
      <c r="G344" s="333">
        <v>2.6584082886577098E-2</v>
      </c>
      <c r="H344" s="333">
        <v>2.6584082886577098E-2</v>
      </c>
      <c r="I344" s="333">
        <v>0.13292041443288549</v>
      </c>
    </row>
    <row r="345" spans="1:9" x14ac:dyDescent="0.25">
      <c r="A345" s="361"/>
      <c r="B345" s="361"/>
      <c r="C345" s="327" t="s">
        <v>726</v>
      </c>
      <c r="D345" s="333">
        <v>1.7875504009939768E-2</v>
      </c>
      <c r="E345" s="333">
        <v>1.7875504009939768E-2</v>
      </c>
      <c r="F345" s="333">
        <v>1.7875504009939768E-2</v>
      </c>
      <c r="G345" s="333">
        <v>1.7875504009939768E-2</v>
      </c>
      <c r="H345" s="333">
        <v>1.7875504009939768E-2</v>
      </c>
      <c r="I345" s="333">
        <v>8.9377520049698844E-2</v>
      </c>
    </row>
    <row r="346" spans="1:9" x14ac:dyDescent="0.25">
      <c r="A346" s="362"/>
      <c r="B346" s="362"/>
      <c r="C346" s="327" t="s">
        <v>727</v>
      </c>
      <c r="D346" s="334">
        <v>545.85922046204519</v>
      </c>
      <c r="E346" s="334">
        <v>545.85922046204519</v>
      </c>
      <c r="F346" s="334">
        <v>545.85922046204519</v>
      </c>
      <c r="G346" s="334">
        <v>545.85922046204519</v>
      </c>
      <c r="H346" s="334">
        <v>545.85922046204519</v>
      </c>
      <c r="I346" s="334">
        <v>2729.2961023102257</v>
      </c>
    </row>
    <row r="347" spans="1:9" x14ac:dyDescent="0.25">
      <c r="A347" s="360" t="s">
        <v>397</v>
      </c>
      <c r="B347" s="360" t="s">
        <v>782</v>
      </c>
      <c r="C347" s="327" t="s">
        <v>724</v>
      </c>
      <c r="D347" s="332">
        <v>562.40758573317078</v>
      </c>
      <c r="E347" s="332">
        <v>562.40758573317078</v>
      </c>
      <c r="F347" s="332">
        <v>562.40758573317078</v>
      </c>
      <c r="G347" s="332">
        <v>562.40758573317078</v>
      </c>
      <c r="H347" s="332">
        <v>562.40758573317078</v>
      </c>
      <c r="I347" s="332">
        <v>2812.037928665854</v>
      </c>
    </row>
    <row r="348" spans="1:9" x14ac:dyDescent="0.25">
      <c r="A348" s="361"/>
      <c r="B348" s="361"/>
      <c r="C348" s="327" t="s">
        <v>725</v>
      </c>
      <c r="D348" s="333">
        <v>0.11823020221600655</v>
      </c>
      <c r="E348" s="333">
        <v>0.11823020221600655</v>
      </c>
      <c r="F348" s="333">
        <v>0.11823020221600655</v>
      </c>
      <c r="G348" s="333">
        <v>0.11823020221600655</v>
      </c>
      <c r="H348" s="333">
        <v>0.11823020221600655</v>
      </c>
      <c r="I348" s="333">
        <v>0.59115101108003276</v>
      </c>
    </row>
    <row r="349" spans="1:9" x14ac:dyDescent="0.25">
      <c r="A349" s="361"/>
      <c r="B349" s="361"/>
      <c r="C349" s="327" t="s">
        <v>726</v>
      </c>
      <c r="D349" s="333">
        <v>7.9499618731452698E-2</v>
      </c>
      <c r="E349" s="333">
        <v>7.9499618731452698E-2</v>
      </c>
      <c r="F349" s="333">
        <v>7.9499618731452698E-2</v>
      </c>
      <c r="G349" s="333">
        <v>7.9499618731452698E-2</v>
      </c>
      <c r="H349" s="333">
        <v>7.9499618731452698E-2</v>
      </c>
      <c r="I349" s="333">
        <v>0.39749809365726346</v>
      </c>
    </row>
    <row r="350" spans="1:9" x14ac:dyDescent="0.25">
      <c r="A350" s="362"/>
      <c r="B350" s="362"/>
      <c r="C350" s="327" t="s">
        <v>727</v>
      </c>
      <c r="D350" s="334">
        <v>2946.193989181178</v>
      </c>
      <c r="E350" s="334">
        <v>2946.193989181178</v>
      </c>
      <c r="F350" s="334">
        <v>2946.193989181178</v>
      </c>
      <c r="G350" s="334">
        <v>2946.193989181178</v>
      </c>
      <c r="H350" s="334">
        <v>2946.193989181178</v>
      </c>
      <c r="I350" s="334">
        <v>14730.96994590589</v>
      </c>
    </row>
    <row r="351" spans="1:9" x14ac:dyDescent="0.25">
      <c r="A351" s="360" t="s">
        <v>399</v>
      </c>
      <c r="B351" s="360" t="s">
        <v>782</v>
      </c>
      <c r="C351" s="327" t="s">
        <v>724</v>
      </c>
      <c r="D351" s="332">
        <v>1515.6123774999498</v>
      </c>
      <c r="E351" s="332">
        <v>1515.6123774999498</v>
      </c>
      <c r="F351" s="332">
        <v>1515.6123774999498</v>
      </c>
      <c r="G351" s="332">
        <v>1515.6123774999498</v>
      </c>
      <c r="H351" s="332">
        <v>1515.6123774999498</v>
      </c>
      <c r="I351" s="332">
        <v>7578.061887499749</v>
      </c>
    </row>
    <row r="352" spans="1:9" x14ac:dyDescent="0.25">
      <c r="A352" s="361"/>
      <c r="B352" s="361"/>
      <c r="C352" s="327" t="s">
        <v>725</v>
      </c>
      <c r="D352" s="333">
        <v>0.33381247233697386</v>
      </c>
      <c r="E352" s="333">
        <v>0.33381247233697386</v>
      </c>
      <c r="F352" s="333">
        <v>0.33381247233697386</v>
      </c>
      <c r="G352" s="333">
        <v>0.33381247233697386</v>
      </c>
      <c r="H352" s="333">
        <v>0.33381247233697386</v>
      </c>
      <c r="I352" s="333">
        <v>1.6690623616848694</v>
      </c>
    </row>
    <row r="353" spans="1:9" x14ac:dyDescent="0.25">
      <c r="A353" s="361"/>
      <c r="B353" s="361"/>
      <c r="C353" s="327" t="s">
        <v>726</v>
      </c>
      <c r="D353" s="333">
        <v>0.22446011070934446</v>
      </c>
      <c r="E353" s="333">
        <v>0.22446011070934446</v>
      </c>
      <c r="F353" s="333">
        <v>0.22446011070934446</v>
      </c>
      <c r="G353" s="333">
        <v>0.22446011070934446</v>
      </c>
      <c r="H353" s="333">
        <v>0.22446011070934446</v>
      </c>
      <c r="I353" s="333">
        <v>1.1223005535467223</v>
      </c>
    </row>
    <row r="354" spans="1:9" x14ac:dyDescent="0.25">
      <c r="A354" s="362"/>
      <c r="B354" s="362"/>
      <c r="C354" s="327" t="s">
        <v>727</v>
      </c>
      <c r="D354" s="334">
        <v>5795.2547016321532</v>
      </c>
      <c r="E354" s="334">
        <v>5795.2547016321532</v>
      </c>
      <c r="F354" s="334">
        <v>5795.2547016321532</v>
      </c>
      <c r="G354" s="334">
        <v>5795.2547016321532</v>
      </c>
      <c r="H354" s="334">
        <v>5795.2547016321532</v>
      </c>
      <c r="I354" s="334">
        <v>28976.273508160768</v>
      </c>
    </row>
    <row r="355" spans="1:9" x14ac:dyDescent="0.25">
      <c r="A355" s="360" t="s">
        <v>395</v>
      </c>
      <c r="B355" s="360" t="s">
        <v>782</v>
      </c>
      <c r="C355" s="327" t="s">
        <v>724</v>
      </c>
      <c r="D355" s="332">
        <v>1262.8225094181626</v>
      </c>
      <c r="E355" s="332">
        <v>1262.8225094181626</v>
      </c>
      <c r="F355" s="332">
        <v>1262.8225094181626</v>
      </c>
      <c r="G355" s="332">
        <v>1262.8225094181626</v>
      </c>
      <c r="H355" s="332">
        <v>1262.8225094181626</v>
      </c>
      <c r="I355" s="332">
        <v>6314.1125470908128</v>
      </c>
    </row>
    <row r="356" spans="1:9" x14ac:dyDescent="0.25">
      <c r="A356" s="361"/>
      <c r="B356" s="361"/>
      <c r="C356" s="327" t="s">
        <v>725</v>
      </c>
      <c r="D356" s="333">
        <v>0.30014734748691496</v>
      </c>
      <c r="E356" s="333">
        <v>0.30014734748691496</v>
      </c>
      <c r="F356" s="333">
        <v>0.30014734748691496</v>
      </c>
      <c r="G356" s="333">
        <v>0.30014734748691496</v>
      </c>
      <c r="H356" s="333">
        <v>0.30014734748691496</v>
      </c>
      <c r="I356" s="333">
        <v>1.5007367374345748</v>
      </c>
    </row>
    <row r="357" spans="1:9" x14ac:dyDescent="0.25">
      <c r="A357" s="361"/>
      <c r="B357" s="361"/>
      <c r="C357" s="327" t="s">
        <v>726</v>
      </c>
      <c r="D357" s="333">
        <v>0.22889604638713618</v>
      </c>
      <c r="E357" s="333">
        <v>0.22889604638713618</v>
      </c>
      <c r="F357" s="333">
        <v>0.22889604638713618</v>
      </c>
      <c r="G357" s="333">
        <v>0.22889604638713618</v>
      </c>
      <c r="H357" s="333">
        <v>0.22889604638713618</v>
      </c>
      <c r="I357" s="333">
        <v>1.1444802319356808</v>
      </c>
    </row>
    <row r="358" spans="1:9" x14ac:dyDescent="0.25">
      <c r="A358" s="362"/>
      <c r="B358" s="362"/>
      <c r="C358" s="327" t="s">
        <v>727</v>
      </c>
      <c r="D358" s="334">
        <v>1437.3705090211783</v>
      </c>
      <c r="E358" s="334">
        <v>1437.3705090211783</v>
      </c>
      <c r="F358" s="334">
        <v>1437.3705090211783</v>
      </c>
      <c r="G358" s="334">
        <v>1437.3705090211783</v>
      </c>
      <c r="H358" s="334">
        <v>1437.3705090211783</v>
      </c>
      <c r="I358" s="334">
        <v>7186.8525451058922</v>
      </c>
    </row>
    <row r="359" spans="1:9" x14ac:dyDescent="0.25">
      <c r="A359" s="360" t="s">
        <v>367</v>
      </c>
      <c r="B359" s="360" t="s">
        <v>782</v>
      </c>
      <c r="C359" s="327" t="s">
        <v>724</v>
      </c>
      <c r="D359" s="332">
        <v>380.17786509800243</v>
      </c>
      <c r="E359" s="332">
        <v>380.17786509800243</v>
      </c>
      <c r="F359" s="332">
        <v>380.17786509800243</v>
      </c>
      <c r="G359" s="332">
        <v>380.17786509800243</v>
      </c>
      <c r="H359" s="332">
        <v>380.17786509800243</v>
      </c>
      <c r="I359" s="332">
        <v>1900.8893254900122</v>
      </c>
    </row>
    <row r="360" spans="1:9" x14ac:dyDescent="0.25">
      <c r="A360" s="361"/>
      <c r="B360" s="361"/>
      <c r="C360" s="327" t="s">
        <v>725</v>
      </c>
      <c r="D360" s="333">
        <v>6.4742905580787075E-2</v>
      </c>
      <c r="E360" s="333">
        <v>6.4742905580787075E-2</v>
      </c>
      <c r="F360" s="333">
        <v>6.4742905580787075E-2</v>
      </c>
      <c r="G360" s="333">
        <v>6.4742905580787075E-2</v>
      </c>
      <c r="H360" s="333">
        <v>6.4742905580787075E-2</v>
      </c>
      <c r="I360" s="333">
        <v>0.32371452790393535</v>
      </c>
    </row>
    <row r="361" spans="1:9" x14ac:dyDescent="0.25">
      <c r="A361" s="361"/>
      <c r="B361" s="361"/>
      <c r="C361" s="327" t="s">
        <v>726</v>
      </c>
      <c r="D361" s="333">
        <v>5.0124580773276674E-2</v>
      </c>
      <c r="E361" s="333">
        <v>5.0124580773276674E-2</v>
      </c>
      <c r="F361" s="333">
        <v>5.0124580773276674E-2</v>
      </c>
      <c r="G361" s="333">
        <v>5.0124580773276674E-2</v>
      </c>
      <c r="H361" s="333">
        <v>5.0124580773276674E-2</v>
      </c>
      <c r="I361" s="333">
        <v>0.25062290386638336</v>
      </c>
    </row>
    <row r="362" spans="1:9" x14ac:dyDescent="0.25">
      <c r="A362" s="362"/>
      <c r="B362" s="362"/>
      <c r="C362" s="327" t="s">
        <v>727</v>
      </c>
      <c r="D362" s="334">
        <v>461.00046696658399</v>
      </c>
      <c r="E362" s="334">
        <v>461.00046696658399</v>
      </c>
      <c r="F362" s="334">
        <v>461.00046696658399</v>
      </c>
      <c r="G362" s="334">
        <v>461.00046696658399</v>
      </c>
      <c r="H362" s="334">
        <v>461.00046696658399</v>
      </c>
      <c r="I362" s="334">
        <v>2305.00233483292</v>
      </c>
    </row>
    <row r="363" spans="1:9" x14ac:dyDescent="0.25">
      <c r="A363" s="360" t="s">
        <v>401</v>
      </c>
      <c r="B363" s="360" t="s">
        <v>783</v>
      </c>
      <c r="C363" s="327" t="s">
        <v>724</v>
      </c>
      <c r="D363" s="332">
        <v>2.9889216542241114E-3</v>
      </c>
      <c r="E363" s="332">
        <v>0</v>
      </c>
      <c r="F363" s="332">
        <v>0</v>
      </c>
      <c r="G363" s="332">
        <v>0</v>
      </c>
      <c r="H363" s="332">
        <v>0</v>
      </c>
      <c r="I363" s="332">
        <v>2.9889216542241114E-3</v>
      </c>
    </row>
    <row r="364" spans="1:9" x14ac:dyDescent="0.25">
      <c r="A364" s="361"/>
      <c r="B364" s="361"/>
      <c r="C364" s="327" t="s">
        <v>725</v>
      </c>
      <c r="D364" s="333">
        <v>6.593720683637566E-7</v>
      </c>
      <c r="E364" s="333">
        <v>0</v>
      </c>
      <c r="F364" s="333">
        <v>0</v>
      </c>
      <c r="G364" s="333">
        <v>0</v>
      </c>
      <c r="H364" s="333">
        <v>0</v>
      </c>
      <c r="I364" s="333">
        <v>6.593720683637566E-7</v>
      </c>
    </row>
    <row r="365" spans="1:9" x14ac:dyDescent="0.25">
      <c r="A365" s="361"/>
      <c r="B365" s="361"/>
      <c r="C365" s="327" t="s">
        <v>726</v>
      </c>
      <c r="D365" s="333">
        <v>4.3641679341352133E-7</v>
      </c>
      <c r="E365" s="333">
        <v>0</v>
      </c>
      <c r="F365" s="333">
        <v>0</v>
      </c>
      <c r="G365" s="333">
        <v>0</v>
      </c>
      <c r="H365" s="333">
        <v>0</v>
      </c>
      <c r="I365" s="333">
        <v>4.3641679341352133E-7</v>
      </c>
    </row>
    <row r="366" spans="1:9" x14ac:dyDescent="0.25">
      <c r="A366" s="362"/>
      <c r="B366" s="362"/>
      <c r="C366" s="327" t="s">
        <v>727</v>
      </c>
      <c r="D366" s="334">
        <v>0.57601929084263803</v>
      </c>
      <c r="E366" s="334">
        <v>0</v>
      </c>
      <c r="F366" s="334">
        <v>0</v>
      </c>
      <c r="G366" s="334">
        <v>0</v>
      </c>
      <c r="H366" s="334">
        <v>0</v>
      </c>
      <c r="I366" s="334">
        <v>0.57601929084263803</v>
      </c>
    </row>
    <row r="367" spans="1:9" x14ac:dyDescent="0.25">
      <c r="A367" s="360" t="s">
        <v>422</v>
      </c>
      <c r="B367" s="360" t="s">
        <v>784</v>
      </c>
      <c r="C367" s="327" t="s">
        <v>724</v>
      </c>
      <c r="D367" s="332">
        <v>1.5184680278314724</v>
      </c>
      <c r="E367" s="332">
        <v>1.5184680278314724</v>
      </c>
      <c r="F367" s="332">
        <v>1.5184680278314724</v>
      </c>
      <c r="G367" s="332">
        <v>1.5184680278314724</v>
      </c>
      <c r="H367" s="332">
        <v>1.5184680278314724</v>
      </c>
      <c r="I367" s="332">
        <v>7.5923401391573622</v>
      </c>
    </row>
    <row r="368" spans="1:9" x14ac:dyDescent="0.25">
      <c r="A368" s="361"/>
      <c r="B368" s="361"/>
      <c r="C368" s="327" t="s">
        <v>725</v>
      </c>
      <c r="D368" s="333">
        <v>3.8790404798295869E-5</v>
      </c>
      <c r="E368" s="333">
        <v>3.8790404798295869E-5</v>
      </c>
      <c r="F368" s="333">
        <v>3.8790404798295869E-5</v>
      </c>
      <c r="G368" s="333">
        <v>3.8790404798295869E-5</v>
      </c>
      <c r="H368" s="333">
        <v>3.8790404798295869E-5</v>
      </c>
      <c r="I368" s="333">
        <v>1.9395202399147935E-4</v>
      </c>
    </row>
    <row r="369" spans="1:9" x14ac:dyDescent="0.25">
      <c r="A369" s="361"/>
      <c r="B369" s="361"/>
      <c r="C369" s="327" t="s">
        <v>726</v>
      </c>
      <c r="D369" s="333">
        <v>2.6083203226440329E-5</v>
      </c>
      <c r="E369" s="333">
        <v>2.6083203226440329E-5</v>
      </c>
      <c r="F369" s="333">
        <v>2.6083203226440329E-5</v>
      </c>
      <c r="G369" s="333">
        <v>2.6083203226440329E-5</v>
      </c>
      <c r="H369" s="333">
        <v>2.6083203226440329E-5</v>
      </c>
      <c r="I369" s="333">
        <v>1.3041601613220165E-4</v>
      </c>
    </row>
    <row r="370" spans="1:9" x14ac:dyDescent="0.25">
      <c r="A370" s="362"/>
      <c r="B370" s="362"/>
      <c r="C370" s="327" t="s">
        <v>727</v>
      </c>
      <c r="D370" s="334">
        <v>2.5322865222411264</v>
      </c>
      <c r="E370" s="334">
        <v>2.5322865222411264</v>
      </c>
      <c r="F370" s="334">
        <v>2.5322865222411264</v>
      </c>
      <c r="G370" s="334">
        <v>2.5322865222411264</v>
      </c>
      <c r="H370" s="334">
        <v>2.5322865222411264</v>
      </c>
      <c r="I370" s="334">
        <v>12.661432611205631</v>
      </c>
    </row>
    <row r="371" spans="1:9" x14ac:dyDescent="0.25">
      <c r="A371" s="360" t="s">
        <v>408</v>
      </c>
      <c r="B371" s="360" t="s">
        <v>784</v>
      </c>
      <c r="C371" s="327" t="s">
        <v>724</v>
      </c>
      <c r="D371" s="332">
        <v>0.43988579074691253</v>
      </c>
      <c r="E371" s="332">
        <v>0.43988579074691253</v>
      </c>
      <c r="F371" s="332">
        <v>0.43988579074691253</v>
      </c>
      <c r="G371" s="332">
        <v>0.43988579074691253</v>
      </c>
      <c r="H371" s="332">
        <v>0.43988579074691253</v>
      </c>
      <c r="I371" s="332">
        <v>2.1994289537345626</v>
      </c>
    </row>
    <row r="372" spans="1:9" x14ac:dyDescent="0.25">
      <c r="A372" s="361"/>
      <c r="B372" s="361"/>
      <c r="C372" s="327" t="s">
        <v>725</v>
      </c>
      <c r="D372" s="333">
        <v>8.3449290874069738E-5</v>
      </c>
      <c r="E372" s="333">
        <v>8.3449290874069738E-5</v>
      </c>
      <c r="F372" s="333">
        <v>8.3449290874069738E-5</v>
      </c>
      <c r="G372" s="333">
        <v>8.3449290874069738E-5</v>
      </c>
      <c r="H372" s="333">
        <v>8.3449290874069738E-5</v>
      </c>
      <c r="I372" s="333">
        <v>4.1724645437034866E-4</v>
      </c>
    </row>
    <row r="373" spans="1:9" x14ac:dyDescent="0.25">
      <c r="A373" s="361"/>
      <c r="B373" s="361"/>
      <c r="C373" s="327" t="s">
        <v>726</v>
      </c>
      <c r="D373" s="333">
        <v>5.6112454208426188E-5</v>
      </c>
      <c r="E373" s="333">
        <v>5.6112454208426188E-5</v>
      </c>
      <c r="F373" s="333">
        <v>5.6112454208426188E-5</v>
      </c>
      <c r="G373" s="333">
        <v>5.6112454208426188E-5</v>
      </c>
      <c r="H373" s="333">
        <v>5.6112454208426188E-5</v>
      </c>
      <c r="I373" s="333">
        <v>2.8056227104213095E-4</v>
      </c>
    </row>
    <row r="374" spans="1:9" x14ac:dyDescent="0.25">
      <c r="A374" s="362"/>
      <c r="B374" s="362"/>
      <c r="C374" s="327" t="s">
        <v>727</v>
      </c>
      <c r="D374" s="334">
        <v>9.2488838691031994</v>
      </c>
      <c r="E374" s="334">
        <v>9.2488838691031994</v>
      </c>
      <c r="F374" s="334">
        <v>9.2488838691031994</v>
      </c>
      <c r="G374" s="334">
        <v>9.2488838691031994</v>
      </c>
      <c r="H374" s="334">
        <v>9.2488838691031994</v>
      </c>
      <c r="I374" s="334">
        <v>46.244419345516</v>
      </c>
    </row>
    <row r="375" spans="1:9" x14ac:dyDescent="0.25">
      <c r="A375" s="360" t="s">
        <v>418</v>
      </c>
      <c r="B375" s="360" t="s">
        <v>784</v>
      </c>
      <c r="C375" s="327" t="s">
        <v>724</v>
      </c>
      <c r="D375" s="332">
        <v>30.75204851782858</v>
      </c>
      <c r="E375" s="332">
        <v>30.75204851782858</v>
      </c>
      <c r="F375" s="332">
        <v>30.75204851782858</v>
      </c>
      <c r="G375" s="332">
        <v>30.75204851782858</v>
      </c>
      <c r="H375" s="332">
        <v>30.75204851782858</v>
      </c>
      <c r="I375" s="332">
        <v>153.7602425891429</v>
      </c>
    </row>
    <row r="376" spans="1:9" x14ac:dyDescent="0.25">
      <c r="A376" s="361"/>
      <c r="B376" s="361"/>
      <c r="C376" s="327" t="s">
        <v>725</v>
      </c>
      <c r="D376" s="333">
        <v>8.5822503173948301E-4</v>
      </c>
      <c r="E376" s="333">
        <v>8.5822503173948301E-4</v>
      </c>
      <c r="F376" s="333">
        <v>8.5822503173948301E-4</v>
      </c>
      <c r="G376" s="333">
        <v>8.5822503173948301E-4</v>
      </c>
      <c r="H376" s="333">
        <v>8.5822503173948301E-4</v>
      </c>
      <c r="I376" s="333">
        <v>4.2911251586974153E-3</v>
      </c>
    </row>
    <row r="377" spans="1:9" x14ac:dyDescent="0.25">
      <c r="A377" s="361"/>
      <c r="B377" s="361"/>
      <c r="C377" s="327" t="s">
        <v>726</v>
      </c>
      <c r="D377" s="333">
        <v>5.7708234892827313E-4</v>
      </c>
      <c r="E377" s="333">
        <v>5.7708234892827313E-4</v>
      </c>
      <c r="F377" s="333">
        <v>5.7708234892827313E-4</v>
      </c>
      <c r="G377" s="333">
        <v>5.7708234892827313E-4</v>
      </c>
      <c r="H377" s="333">
        <v>5.7708234892827313E-4</v>
      </c>
      <c r="I377" s="333">
        <v>2.8854117446413655E-3</v>
      </c>
    </row>
    <row r="378" spans="1:9" x14ac:dyDescent="0.25">
      <c r="A378" s="362"/>
      <c r="B378" s="362"/>
      <c r="C378" s="327" t="s">
        <v>727</v>
      </c>
      <c r="D378" s="334">
        <v>34.487330731474387</v>
      </c>
      <c r="E378" s="334">
        <v>34.487330731474387</v>
      </c>
      <c r="F378" s="334">
        <v>34.487330731474387</v>
      </c>
      <c r="G378" s="334">
        <v>34.487330731474387</v>
      </c>
      <c r="H378" s="334">
        <v>34.487330731474387</v>
      </c>
      <c r="I378" s="334">
        <v>172.43665365737195</v>
      </c>
    </row>
    <row r="379" spans="1:9" x14ac:dyDescent="0.25">
      <c r="A379" s="360" t="s">
        <v>416</v>
      </c>
      <c r="B379" s="360" t="s">
        <v>784</v>
      </c>
      <c r="C379" s="327" t="s">
        <v>724</v>
      </c>
      <c r="D379" s="332">
        <v>867.56266218447274</v>
      </c>
      <c r="E379" s="332">
        <v>867.56266218447274</v>
      </c>
      <c r="F379" s="332">
        <v>867.56266218447274</v>
      </c>
      <c r="G379" s="332">
        <v>867.56266218447274</v>
      </c>
      <c r="H379" s="332">
        <v>867.56266218447274</v>
      </c>
      <c r="I379" s="332">
        <v>4337.8133109223636</v>
      </c>
    </row>
    <row r="380" spans="1:9" x14ac:dyDescent="0.25">
      <c r="A380" s="361"/>
      <c r="B380" s="361"/>
      <c r="C380" s="327" t="s">
        <v>725</v>
      </c>
      <c r="D380" s="333">
        <v>0.16669289065842846</v>
      </c>
      <c r="E380" s="333">
        <v>0.16669289065842846</v>
      </c>
      <c r="F380" s="333">
        <v>0.16669289065842846</v>
      </c>
      <c r="G380" s="333">
        <v>0.16669289065842846</v>
      </c>
      <c r="H380" s="333">
        <v>0.16669289065842846</v>
      </c>
      <c r="I380" s="333">
        <v>0.83346445329214236</v>
      </c>
    </row>
    <row r="381" spans="1:9" x14ac:dyDescent="0.25">
      <c r="A381" s="361"/>
      <c r="B381" s="361"/>
      <c r="C381" s="327" t="s">
        <v>726</v>
      </c>
      <c r="D381" s="333">
        <v>0.11208659889101222</v>
      </c>
      <c r="E381" s="333">
        <v>0.11208659889101222</v>
      </c>
      <c r="F381" s="333">
        <v>0.11208659889101222</v>
      </c>
      <c r="G381" s="333">
        <v>0.11208659889101222</v>
      </c>
      <c r="H381" s="333">
        <v>0.11208659889101222</v>
      </c>
      <c r="I381" s="333">
        <v>0.56043299445506112</v>
      </c>
    </row>
    <row r="382" spans="1:9" x14ac:dyDescent="0.25">
      <c r="A382" s="362"/>
      <c r="B382" s="362"/>
      <c r="C382" s="327" t="s">
        <v>727</v>
      </c>
      <c r="D382" s="334">
        <v>519.39784675437363</v>
      </c>
      <c r="E382" s="334">
        <v>519.39784675437363</v>
      </c>
      <c r="F382" s="334">
        <v>519.39784675437363</v>
      </c>
      <c r="G382" s="334">
        <v>519.39784675437363</v>
      </c>
      <c r="H382" s="334">
        <v>519.39784675437363</v>
      </c>
      <c r="I382" s="334">
        <v>2596.9892337718679</v>
      </c>
    </row>
    <row r="383" spans="1:9" x14ac:dyDescent="0.25">
      <c r="A383" s="360" t="s">
        <v>414</v>
      </c>
      <c r="B383" s="360" t="s">
        <v>784</v>
      </c>
      <c r="C383" s="327" t="s">
        <v>724</v>
      </c>
      <c r="D383" s="332">
        <v>110.42371699200609</v>
      </c>
      <c r="E383" s="332">
        <v>110.42371699200609</v>
      </c>
      <c r="F383" s="332">
        <v>110.42371699200609</v>
      </c>
      <c r="G383" s="332">
        <v>110.42371699200609</v>
      </c>
      <c r="H383" s="332">
        <v>110.42371699200609</v>
      </c>
      <c r="I383" s="332">
        <v>552.11858496003049</v>
      </c>
    </row>
    <row r="384" spans="1:9" x14ac:dyDescent="0.25">
      <c r="A384" s="361"/>
      <c r="B384" s="361"/>
      <c r="C384" s="327" t="s">
        <v>725</v>
      </c>
      <c r="D384" s="333">
        <v>2.1727312705236482E-2</v>
      </c>
      <c r="E384" s="333">
        <v>2.1727312705236482E-2</v>
      </c>
      <c r="F384" s="333">
        <v>2.1727312705236482E-2</v>
      </c>
      <c r="G384" s="333">
        <v>2.1727312705236482E-2</v>
      </c>
      <c r="H384" s="333">
        <v>2.1727312705236482E-2</v>
      </c>
      <c r="I384" s="333">
        <v>0.10863656352618241</v>
      </c>
    </row>
    <row r="385" spans="1:9" x14ac:dyDescent="0.25">
      <c r="A385" s="361"/>
      <c r="B385" s="361"/>
      <c r="C385" s="327" t="s">
        <v>726</v>
      </c>
      <c r="D385" s="333">
        <v>1.4609744750072807E-2</v>
      </c>
      <c r="E385" s="333">
        <v>1.4609744750072807E-2</v>
      </c>
      <c r="F385" s="333">
        <v>1.4609744750072807E-2</v>
      </c>
      <c r="G385" s="333">
        <v>1.4609744750072807E-2</v>
      </c>
      <c r="H385" s="333">
        <v>1.4609744750072807E-2</v>
      </c>
      <c r="I385" s="333">
        <v>7.3048723750364031E-2</v>
      </c>
    </row>
    <row r="386" spans="1:9" x14ac:dyDescent="0.25">
      <c r="A386" s="362"/>
      <c r="B386" s="362"/>
      <c r="C386" s="327" t="s">
        <v>727</v>
      </c>
      <c r="D386" s="334">
        <v>482.56457239847197</v>
      </c>
      <c r="E386" s="334">
        <v>482.56457239847197</v>
      </c>
      <c r="F386" s="334">
        <v>482.56457239847197</v>
      </c>
      <c r="G386" s="334">
        <v>482.56457239847197</v>
      </c>
      <c r="H386" s="334">
        <v>482.56457239847197</v>
      </c>
      <c r="I386" s="334">
        <v>2412.8228619923598</v>
      </c>
    </row>
    <row r="387" spans="1:9" x14ac:dyDescent="0.25">
      <c r="A387" s="360" t="s">
        <v>420</v>
      </c>
      <c r="B387" s="360" t="s">
        <v>784</v>
      </c>
      <c r="C387" s="327" t="s">
        <v>724</v>
      </c>
      <c r="D387" s="332">
        <v>9.6235404610178108</v>
      </c>
      <c r="E387" s="332">
        <v>9.6235404610178108</v>
      </c>
      <c r="F387" s="332">
        <v>9.6235404610178108</v>
      </c>
      <c r="G387" s="332">
        <v>9.6235404610178108</v>
      </c>
      <c r="H387" s="332">
        <v>9.6235404610178108</v>
      </c>
      <c r="I387" s="332">
        <v>48.117702305089054</v>
      </c>
    </row>
    <row r="388" spans="1:9" x14ac:dyDescent="0.25">
      <c r="A388" s="361"/>
      <c r="B388" s="361"/>
      <c r="C388" s="327" t="s">
        <v>725</v>
      </c>
      <c r="D388" s="333">
        <v>1.0867791716752079E-3</v>
      </c>
      <c r="E388" s="333">
        <v>1.0867791716752079E-3</v>
      </c>
      <c r="F388" s="333">
        <v>1.0867791716752079E-3</v>
      </c>
      <c r="G388" s="333">
        <v>1.0867791716752079E-3</v>
      </c>
      <c r="H388" s="333">
        <v>1.0867791716752079E-3</v>
      </c>
      <c r="I388" s="333">
        <v>5.4338958583760397E-3</v>
      </c>
    </row>
    <row r="389" spans="1:9" x14ac:dyDescent="0.25">
      <c r="A389" s="361"/>
      <c r="B389" s="361"/>
      <c r="C389" s="327" t="s">
        <v>726</v>
      </c>
      <c r="D389" s="333">
        <v>7.3076530509195048E-4</v>
      </c>
      <c r="E389" s="333">
        <v>7.3076530509195048E-4</v>
      </c>
      <c r="F389" s="333">
        <v>7.3076530509195048E-4</v>
      </c>
      <c r="G389" s="333">
        <v>7.3076530509195048E-4</v>
      </c>
      <c r="H389" s="333">
        <v>7.3076530509195048E-4</v>
      </c>
      <c r="I389" s="333">
        <v>3.6538265254597523E-3</v>
      </c>
    </row>
    <row r="390" spans="1:9" x14ac:dyDescent="0.25">
      <c r="A390" s="362"/>
      <c r="B390" s="362"/>
      <c r="C390" s="327" t="s">
        <v>727</v>
      </c>
      <c r="D390" s="334">
        <v>4.2204775370685415</v>
      </c>
      <c r="E390" s="334">
        <v>4.2204775370685415</v>
      </c>
      <c r="F390" s="334">
        <v>4.2204775370685415</v>
      </c>
      <c r="G390" s="334">
        <v>4.2204775370685415</v>
      </c>
      <c r="H390" s="334">
        <v>4.2204775370685415</v>
      </c>
      <c r="I390" s="334">
        <v>21.102387685342709</v>
      </c>
    </row>
    <row r="391" spans="1:9" x14ac:dyDescent="0.25">
      <c r="A391" s="360" t="s">
        <v>424</v>
      </c>
      <c r="B391" s="360" t="s">
        <v>784</v>
      </c>
      <c r="C391" s="327" t="s">
        <v>724</v>
      </c>
      <c r="D391" s="332">
        <v>1.2977938907462838</v>
      </c>
      <c r="E391" s="332">
        <v>1.2977938907462838</v>
      </c>
      <c r="F391" s="332">
        <v>1.2977938907462838</v>
      </c>
      <c r="G391" s="332">
        <v>1.2977938907462838</v>
      </c>
      <c r="H391" s="332">
        <v>1.2977938907462838</v>
      </c>
      <c r="I391" s="332">
        <v>6.4889694537314195</v>
      </c>
    </row>
    <row r="392" spans="1:9" x14ac:dyDescent="0.25">
      <c r="A392" s="361"/>
      <c r="B392" s="361"/>
      <c r="C392" s="327" t="s">
        <v>725</v>
      </c>
      <c r="D392" s="333">
        <v>1.4814998752811463E-4</v>
      </c>
      <c r="E392" s="333">
        <v>1.4814998752811463E-4</v>
      </c>
      <c r="F392" s="333">
        <v>1.4814998752811463E-4</v>
      </c>
      <c r="G392" s="333">
        <v>1.4814998752811463E-4</v>
      </c>
      <c r="H392" s="333">
        <v>1.4814998752811463E-4</v>
      </c>
      <c r="I392" s="333">
        <v>7.4074993764057311E-4</v>
      </c>
    </row>
    <row r="393" spans="1:9" x14ac:dyDescent="0.25">
      <c r="A393" s="361"/>
      <c r="B393" s="361"/>
      <c r="C393" s="327" t="s">
        <v>726</v>
      </c>
      <c r="D393" s="333">
        <v>9.9618095062008091E-5</v>
      </c>
      <c r="E393" s="333">
        <v>9.9618095062008091E-5</v>
      </c>
      <c r="F393" s="333">
        <v>9.9618095062008091E-5</v>
      </c>
      <c r="G393" s="333">
        <v>9.9618095062008091E-5</v>
      </c>
      <c r="H393" s="333">
        <v>9.9618095062008091E-5</v>
      </c>
      <c r="I393" s="333">
        <v>4.9809047531004043E-4</v>
      </c>
    </row>
    <row r="394" spans="1:9" x14ac:dyDescent="0.25">
      <c r="A394" s="362"/>
      <c r="B394" s="362"/>
      <c r="C394" s="327" t="s">
        <v>727</v>
      </c>
      <c r="D394" s="334">
        <v>2.4339168076587399</v>
      </c>
      <c r="E394" s="334">
        <v>2.4339168076587399</v>
      </c>
      <c r="F394" s="334">
        <v>2.4339168076587399</v>
      </c>
      <c r="G394" s="334">
        <v>2.4339168076587399</v>
      </c>
      <c r="H394" s="334">
        <v>2.4339168076587399</v>
      </c>
      <c r="I394" s="334">
        <v>12.169584038293699</v>
      </c>
    </row>
    <row r="395" spans="1:9" x14ac:dyDescent="0.25">
      <c r="A395" s="360" t="s">
        <v>412</v>
      </c>
      <c r="B395" s="360" t="s">
        <v>784</v>
      </c>
      <c r="C395" s="327" t="s">
        <v>724</v>
      </c>
      <c r="D395" s="332">
        <v>113.86610603823473</v>
      </c>
      <c r="E395" s="332">
        <v>113.86610603823473</v>
      </c>
      <c r="F395" s="332">
        <v>113.86610603823473</v>
      </c>
      <c r="G395" s="332">
        <v>113.86610603823473</v>
      </c>
      <c r="H395" s="332">
        <v>113.86610603823473</v>
      </c>
      <c r="I395" s="332">
        <v>569.33053019117369</v>
      </c>
    </row>
    <row r="396" spans="1:9" x14ac:dyDescent="0.25">
      <c r="A396" s="361"/>
      <c r="B396" s="361"/>
      <c r="C396" s="327" t="s">
        <v>725</v>
      </c>
      <c r="D396" s="333">
        <v>2.3188701776961453E-2</v>
      </c>
      <c r="E396" s="333">
        <v>2.3188701776961453E-2</v>
      </c>
      <c r="F396" s="333">
        <v>2.3188701776961453E-2</v>
      </c>
      <c r="G396" s="333">
        <v>2.3188701776961453E-2</v>
      </c>
      <c r="H396" s="333">
        <v>2.3188701776961453E-2</v>
      </c>
      <c r="I396" s="333">
        <v>0.11594350888480726</v>
      </c>
    </row>
    <row r="397" spans="1:9" x14ac:dyDescent="0.25">
      <c r="A397" s="361"/>
      <c r="B397" s="361"/>
      <c r="C397" s="327" t="s">
        <v>726</v>
      </c>
      <c r="D397" s="333">
        <v>1.5592402918991315E-2</v>
      </c>
      <c r="E397" s="333">
        <v>1.5592402918991315E-2</v>
      </c>
      <c r="F397" s="333">
        <v>1.5592402918991315E-2</v>
      </c>
      <c r="G397" s="333">
        <v>1.5592402918991315E-2</v>
      </c>
      <c r="H397" s="333">
        <v>1.5592402918991315E-2</v>
      </c>
      <c r="I397" s="333">
        <v>7.796201459495658E-2</v>
      </c>
    </row>
    <row r="398" spans="1:9" x14ac:dyDescent="0.25">
      <c r="A398" s="362"/>
      <c r="B398" s="362"/>
      <c r="C398" s="327" t="s">
        <v>727</v>
      </c>
      <c r="D398" s="334">
        <v>821.69031426558922</v>
      </c>
      <c r="E398" s="334">
        <v>821.69031426558922</v>
      </c>
      <c r="F398" s="334">
        <v>821.69031426558922</v>
      </c>
      <c r="G398" s="334">
        <v>821.69031426558922</v>
      </c>
      <c r="H398" s="334">
        <v>821.69031426558922</v>
      </c>
      <c r="I398" s="334">
        <v>4108.4515713279461</v>
      </c>
    </row>
    <row r="399" spans="1:9" x14ac:dyDescent="0.25">
      <c r="A399" s="360" t="s">
        <v>410</v>
      </c>
      <c r="B399" s="360" t="s">
        <v>784</v>
      </c>
      <c r="C399" s="327" t="s">
        <v>724</v>
      </c>
      <c r="D399" s="332">
        <v>110.01192424059965</v>
      </c>
      <c r="E399" s="332">
        <v>110.01192424059965</v>
      </c>
      <c r="F399" s="332">
        <v>110.01192424059965</v>
      </c>
      <c r="G399" s="332">
        <v>110.01192424059965</v>
      </c>
      <c r="H399" s="332">
        <v>110.01192424059965</v>
      </c>
      <c r="I399" s="332">
        <v>550.0596212029983</v>
      </c>
    </row>
    <row r="400" spans="1:9" x14ac:dyDescent="0.25">
      <c r="A400" s="361"/>
      <c r="B400" s="361"/>
      <c r="C400" s="327" t="s">
        <v>725</v>
      </c>
      <c r="D400" s="333">
        <v>2.2226755255956555E-2</v>
      </c>
      <c r="E400" s="333">
        <v>2.2226755255956555E-2</v>
      </c>
      <c r="F400" s="333">
        <v>2.2226755255956555E-2</v>
      </c>
      <c r="G400" s="333">
        <v>2.2226755255956555E-2</v>
      </c>
      <c r="H400" s="333">
        <v>2.2226755255956555E-2</v>
      </c>
      <c r="I400" s="333">
        <v>0.11113377627978278</v>
      </c>
    </row>
    <row r="401" spans="1:9" x14ac:dyDescent="0.25">
      <c r="A401" s="361"/>
      <c r="B401" s="361"/>
      <c r="C401" s="327" t="s">
        <v>726</v>
      </c>
      <c r="D401" s="333">
        <v>1.4945576810039751E-2</v>
      </c>
      <c r="E401" s="333">
        <v>1.4945576810039751E-2</v>
      </c>
      <c r="F401" s="333">
        <v>1.4945576810039751E-2</v>
      </c>
      <c r="G401" s="333">
        <v>1.4945576810039751E-2</v>
      </c>
      <c r="H401" s="333">
        <v>1.4945576810039751E-2</v>
      </c>
      <c r="I401" s="333">
        <v>7.4727884050198756E-2</v>
      </c>
    </row>
    <row r="402" spans="1:9" x14ac:dyDescent="0.25">
      <c r="A402" s="362"/>
      <c r="B402" s="362"/>
      <c r="C402" s="327" t="s">
        <v>727</v>
      </c>
      <c r="D402" s="334">
        <v>940.95223784086579</v>
      </c>
      <c r="E402" s="334">
        <v>940.95223784086579</v>
      </c>
      <c r="F402" s="334">
        <v>940.95223784086579</v>
      </c>
      <c r="G402" s="334">
        <v>940.95223784086579</v>
      </c>
      <c r="H402" s="334">
        <v>940.95223784086579</v>
      </c>
      <c r="I402" s="334">
        <v>4704.7611892043287</v>
      </c>
    </row>
    <row r="403" spans="1:9" x14ac:dyDescent="0.25">
      <c r="A403" s="360" t="s">
        <v>405</v>
      </c>
      <c r="B403" s="360" t="s">
        <v>784</v>
      </c>
      <c r="C403" s="327" t="s">
        <v>724</v>
      </c>
      <c r="D403" s="332">
        <v>231.38559178076667</v>
      </c>
      <c r="E403" s="332">
        <v>231.38559178076667</v>
      </c>
      <c r="F403" s="332">
        <v>231.38559178076667</v>
      </c>
      <c r="G403" s="332">
        <v>231.38559178076667</v>
      </c>
      <c r="H403" s="332">
        <v>231.38559178076667</v>
      </c>
      <c r="I403" s="332">
        <v>1156.9279589038333</v>
      </c>
    </row>
    <row r="404" spans="1:9" x14ac:dyDescent="0.25">
      <c r="A404" s="361"/>
      <c r="B404" s="361"/>
      <c r="C404" s="327" t="s">
        <v>725</v>
      </c>
      <c r="D404" s="333">
        <v>3.943116271924578E-2</v>
      </c>
      <c r="E404" s="333">
        <v>3.943116271924578E-2</v>
      </c>
      <c r="F404" s="333">
        <v>3.943116271924578E-2</v>
      </c>
      <c r="G404" s="333">
        <v>3.943116271924578E-2</v>
      </c>
      <c r="H404" s="333">
        <v>3.943116271924578E-2</v>
      </c>
      <c r="I404" s="333">
        <v>0.19715581359622891</v>
      </c>
    </row>
    <row r="405" spans="1:9" x14ac:dyDescent="0.25">
      <c r="A405" s="361"/>
      <c r="B405" s="361"/>
      <c r="C405" s="327" t="s">
        <v>726</v>
      </c>
      <c r="D405" s="333">
        <v>3.0525914254304044E-2</v>
      </c>
      <c r="E405" s="333">
        <v>3.0525914254304044E-2</v>
      </c>
      <c r="F405" s="333">
        <v>3.0525914254304044E-2</v>
      </c>
      <c r="G405" s="333">
        <v>3.0525914254304044E-2</v>
      </c>
      <c r="H405" s="333">
        <v>3.0525914254304044E-2</v>
      </c>
      <c r="I405" s="333">
        <v>0.15262957127152021</v>
      </c>
    </row>
    <row r="406" spans="1:9" x14ac:dyDescent="0.25">
      <c r="A406" s="362"/>
      <c r="B406" s="362"/>
      <c r="C406" s="327" t="s">
        <v>727</v>
      </c>
      <c r="D406" s="334">
        <v>371.36148727863804</v>
      </c>
      <c r="E406" s="334">
        <v>371.36148727863804</v>
      </c>
      <c r="F406" s="334">
        <v>371.36148727863804</v>
      </c>
      <c r="G406" s="334">
        <v>371.36148727863804</v>
      </c>
      <c r="H406" s="334">
        <v>371.36148727863804</v>
      </c>
      <c r="I406" s="334">
        <v>1856.8074363931901</v>
      </c>
    </row>
    <row r="407" spans="1:9" x14ac:dyDescent="0.25">
      <c r="A407" s="360" t="s">
        <v>426</v>
      </c>
      <c r="B407" s="360" t="s">
        <v>784</v>
      </c>
      <c r="C407" s="327" t="s">
        <v>724</v>
      </c>
      <c r="D407" s="332">
        <v>27.595843104650321</v>
      </c>
      <c r="E407" s="332">
        <v>27.595843104650321</v>
      </c>
      <c r="F407" s="332">
        <v>27.595843104650321</v>
      </c>
      <c r="G407" s="332">
        <v>27.595843104650321</v>
      </c>
      <c r="H407" s="332">
        <v>27.595843104650321</v>
      </c>
      <c r="I407" s="332">
        <v>137.97921552325161</v>
      </c>
    </row>
    <row r="408" spans="1:9" x14ac:dyDescent="0.25">
      <c r="A408" s="361"/>
      <c r="B408" s="361"/>
      <c r="C408" s="327" t="s">
        <v>725</v>
      </c>
      <c r="D408" s="333">
        <v>7.2574934660062556E-3</v>
      </c>
      <c r="E408" s="333">
        <v>7.2574934660062556E-3</v>
      </c>
      <c r="F408" s="333">
        <v>7.2574934660062556E-3</v>
      </c>
      <c r="G408" s="333">
        <v>7.2574934660062556E-3</v>
      </c>
      <c r="H408" s="333">
        <v>7.2574934660062556E-3</v>
      </c>
      <c r="I408" s="333">
        <v>3.6287467330031277E-2</v>
      </c>
    </row>
    <row r="409" spans="1:9" x14ac:dyDescent="0.25">
      <c r="A409" s="361"/>
      <c r="B409" s="361"/>
      <c r="C409" s="327" t="s">
        <v>726</v>
      </c>
      <c r="D409" s="333">
        <v>4.8800387099007577E-3</v>
      </c>
      <c r="E409" s="333">
        <v>4.8800387099007577E-3</v>
      </c>
      <c r="F409" s="333">
        <v>4.8800387099007577E-3</v>
      </c>
      <c r="G409" s="333">
        <v>4.8800387099007577E-3</v>
      </c>
      <c r="H409" s="333">
        <v>4.8800387099007577E-3</v>
      </c>
      <c r="I409" s="333">
        <v>2.4400193549503787E-2</v>
      </c>
    </row>
    <row r="410" spans="1:9" x14ac:dyDescent="0.25">
      <c r="A410" s="362"/>
      <c r="B410" s="362"/>
      <c r="C410" s="327" t="s">
        <v>727</v>
      </c>
      <c r="D410" s="334">
        <v>298.33427830201947</v>
      </c>
      <c r="E410" s="334">
        <v>298.33427830201947</v>
      </c>
      <c r="F410" s="334">
        <v>298.33427830201947</v>
      </c>
      <c r="G410" s="334">
        <v>298.33427830201947</v>
      </c>
      <c r="H410" s="334">
        <v>298.33427830201947</v>
      </c>
      <c r="I410" s="334">
        <v>1491.6713915100972</v>
      </c>
    </row>
    <row r="411" spans="1:9" x14ac:dyDescent="0.25">
      <c r="A411" s="360" t="s">
        <v>430</v>
      </c>
      <c r="B411" s="360" t="s">
        <v>784</v>
      </c>
      <c r="C411" s="327" t="s">
        <v>724</v>
      </c>
      <c r="D411" s="332">
        <v>79.530441835597244</v>
      </c>
      <c r="E411" s="332">
        <v>79.530441835597244</v>
      </c>
      <c r="F411" s="332">
        <v>79.530441835597244</v>
      </c>
      <c r="G411" s="332">
        <v>79.530441835597244</v>
      </c>
      <c r="H411" s="332">
        <v>79.530441835597244</v>
      </c>
      <c r="I411" s="332">
        <v>397.65220917798621</v>
      </c>
    </row>
    <row r="412" spans="1:9" x14ac:dyDescent="0.25">
      <c r="A412" s="361"/>
      <c r="B412" s="361"/>
      <c r="C412" s="327" t="s">
        <v>725</v>
      </c>
      <c r="D412" s="333">
        <v>1.8088410784039492E-2</v>
      </c>
      <c r="E412" s="333">
        <v>1.8088410784039492E-2</v>
      </c>
      <c r="F412" s="333">
        <v>1.8088410784039492E-2</v>
      </c>
      <c r="G412" s="333">
        <v>1.8088410784039492E-2</v>
      </c>
      <c r="H412" s="333">
        <v>1.8088410784039492E-2</v>
      </c>
      <c r="I412" s="333">
        <v>9.0442053920197468E-2</v>
      </c>
    </row>
    <row r="413" spans="1:9" x14ac:dyDescent="0.25">
      <c r="A413" s="361"/>
      <c r="B413" s="361"/>
      <c r="C413" s="327" t="s">
        <v>726</v>
      </c>
      <c r="D413" s="333">
        <v>1.2162896906509315E-2</v>
      </c>
      <c r="E413" s="333">
        <v>1.2162896906509315E-2</v>
      </c>
      <c r="F413" s="333">
        <v>1.2162896906509315E-2</v>
      </c>
      <c r="G413" s="333">
        <v>1.2162896906509315E-2</v>
      </c>
      <c r="H413" s="333">
        <v>1.2162896906509315E-2</v>
      </c>
      <c r="I413" s="333">
        <v>6.0814484532546571E-2</v>
      </c>
    </row>
    <row r="414" spans="1:9" x14ac:dyDescent="0.25">
      <c r="A414" s="362"/>
      <c r="B414" s="362"/>
      <c r="C414" s="327" t="s">
        <v>727</v>
      </c>
      <c r="D414" s="334">
        <v>459.53336356530679</v>
      </c>
      <c r="E414" s="334">
        <v>459.53336356530679</v>
      </c>
      <c r="F414" s="334">
        <v>459.53336356530679</v>
      </c>
      <c r="G414" s="334">
        <v>459.53336356530679</v>
      </c>
      <c r="H414" s="334">
        <v>459.53336356530679</v>
      </c>
      <c r="I414" s="334">
        <v>2297.666817826534</v>
      </c>
    </row>
    <row r="415" spans="1:9" x14ac:dyDescent="0.25">
      <c r="A415" s="360" t="s">
        <v>431</v>
      </c>
      <c r="B415" s="360" t="s">
        <v>784</v>
      </c>
      <c r="C415" s="327" t="s">
        <v>724</v>
      </c>
      <c r="D415" s="332">
        <v>12.684280540051827</v>
      </c>
      <c r="E415" s="332">
        <v>12.684280540051827</v>
      </c>
      <c r="F415" s="332">
        <v>12.684280540051827</v>
      </c>
      <c r="G415" s="332">
        <v>12.684280540051827</v>
      </c>
      <c r="H415" s="332">
        <v>12.684280540051827</v>
      </c>
      <c r="I415" s="332">
        <v>63.421402700259129</v>
      </c>
    </row>
    <row r="416" spans="1:9" x14ac:dyDescent="0.25">
      <c r="A416" s="361"/>
      <c r="B416" s="361"/>
      <c r="C416" s="327" t="s">
        <v>725</v>
      </c>
      <c r="D416" s="333">
        <v>3.6240801543005229E-3</v>
      </c>
      <c r="E416" s="333">
        <v>3.6240801543005229E-3</v>
      </c>
      <c r="F416" s="333">
        <v>3.6240801543005229E-3</v>
      </c>
      <c r="G416" s="333">
        <v>3.6240801543005229E-3</v>
      </c>
      <c r="H416" s="333">
        <v>3.6240801543005229E-3</v>
      </c>
      <c r="I416" s="333">
        <v>1.8120400771502614E-2</v>
      </c>
    </row>
    <row r="417" spans="1:9" x14ac:dyDescent="0.25">
      <c r="A417" s="361"/>
      <c r="B417" s="361"/>
      <c r="C417" s="327" t="s">
        <v>726</v>
      </c>
      <c r="D417" s="333">
        <v>2.4368814830641439E-3</v>
      </c>
      <c r="E417" s="333">
        <v>2.4368814830641439E-3</v>
      </c>
      <c r="F417" s="333">
        <v>2.4368814830641439E-3</v>
      </c>
      <c r="G417" s="333">
        <v>2.4368814830641439E-3</v>
      </c>
      <c r="H417" s="333">
        <v>2.4368814830641439E-3</v>
      </c>
      <c r="I417" s="333">
        <v>1.218440741532072E-2</v>
      </c>
    </row>
    <row r="418" spans="1:9" x14ac:dyDescent="0.25">
      <c r="A418" s="362"/>
      <c r="B418" s="362"/>
      <c r="C418" s="327" t="s">
        <v>727</v>
      </c>
      <c r="D418" s="334">
        <v>72.481603086010438</v>
      </c>
      <c r="E418" s="334">
        <v>72.481603086010438</v>
      </c>
      <c r="F418" s="334">
        <v>72.481603086010438</v>
      </c>
      <c r="G418" s="334">
        <v>72.481603086010438</v>
      </c>
      <c r="H418" s="334">
        <v>72.481603086010438</v>
      </c>
      <c r="I418" s="334">
        <v>362.40801543005222</v>
      </c>
    </row>
    <row r="419" spans="1:9" x14ac:dyDescent="0.25">
      <c r="A419" s="360" t="s">
        <v>433</v>
      </c>
      <c r="B419" s="360" t="s">
        <v>785</v>
      </c>
      <c r="C419" s="327" t="s">
        <v>724</v>
      </c>
      <c r="D419" s="332">
        <v>0.65743481991522035</v>
      </c>
      <c r="E419" s="332">
        <v>0</v>
      </c>
      <c r="F419" s="332">
        <v>0</v>
      </c>
      <c r="G419" s="332">
        <v>0</v>
      </c>
      <c r="H419" s="332">
        <v>0</v>
      </c>
      <c r="I419" s="332">
        <v>0.65743481991522035</v>
      </c>
    </row>
    <row r="420" spans="1:9" x14ac:dyDescent="0.25">
      <c r="A420" s="361"/>
      <c r="B420" s="361"/>
      <c r="C420" s="327" t="s">
        <v>725</v>
      </c>
      <c r="D420" s="333">
        <v>8.0114105993181922E-5</v>
      </c>
      <c r="E420" s="333">
        <v>0</v>
      </c>
      <c r="F420" s="333">
        <v>0</v>
      </c>
      <c r="G420" s="333">
        <v>0</v>
      </c>
      <c r="H420" s="333">
        <v>0</v>
      </c>
      <c r="I420" s="333">
        <v>8.0114105993181922E-5</v>
      </c>
    </row>
    <row r="421" spans="1:9" x14ac:dyDescent="0.25">
      <c r="A421" s="361"/>
      <c r="B421" s="361"/>
      <c r="C421" s="327" t="s">
        <v>726</v>
      </c>
      <c r="D421" s="333">
        <v>7.0859462001245251E-5</v>
      </c>
      <c r="E421" s="333">
        <v>0</v>
      </c>
      <c r="F421" s="333">
        <v>0</v>
      </c>
      <c r="G421" s="333">
        <v>0</v>
      </c>
      <c r="H421" s="333">
        <v>0</v>
      </c>
      <c r="I421" s="333">
        <v>7.0859462001245251E-5</v>
      </c>
    </row>
    <row r="422" spans="1:9" x14ac:dyDescent="0.25">
      <c r="A422" s="362"/>
      <c r="B422" s="362"/>
      <c r="C422" s="327" t="s">
        <v>727</v>
      </c>
      <c r="D422" s="334">
        <v>3.1776899342481251</v>
      </c>
      <c r="E422" s="334">
        <v>0</v>
      </c>
      <c r="F422" s="334">
        <v>0</v>
      </c>
      <c r="G422" s="334">
        <v>0</v>
      </c>
      <c r="H422" s="334">
        <v>0</v>
      </c>
      <c r="I422" s="334">
        <v>3.1776899342481251</v>
      </c>
    </row>
    <row r="423" spans="1:9" x14ac:dyDescent="0.25">
      <c r="A423" s="360" t="s">
        <v>436</v>
      </c>
      <c r="B423" s="360" t="s">
        <v>786</v>
      </c>
      <c r="C423" s="327" t="s">
        <v>724</v>
      </c>
      <c r="D423" s="332">
        <v>0.19757249926033837</v>
      </c>
      <c r="E423" s="332">
        <v>0</v>
      </c>
      <c r="F423" s="332">
        <v>0</v>
      </c>
      <c r="G423" s="332">
        <v>0</v>
      </c>
      <c r="H423" s="332">
        <v>0</v>
      </c>
      <c r="I423" s="332">
        <v>0.19757249926033837</v>
      </c>
    </row>
    <row r="424" spans="1:9" x14ac:dyDescent="0.25">
      <c r="A424" s="361"/>
      <c r="B424" s="361"/>
      <c r="C424" s="327" t="s">
        <v>725</v>
      </c>
      <c r="D424" s="333">
        <v>2.8394749545992066E-5</v>
      </c>
      <c r="E424" s="333">
        <v>0</v>
      </c>
      <c r="F424" s="333">
        <v>0</v>
      </c>
      <c r="G424" s="333">
        <v>0</v>
      </c>
      <c r="H424" s="333">
        <v>0</v>
      </c>
      <c r="I424" s="333">
        <v>2.8394749545992066E-5</v>
      </c>
    </row>
    <row r="425" spans="1:9" x14ac:dyDescent="0.25">
      <c r="A425" s="361"/>
      <c r="B425" s="361"/>
      <c r="C425" s="327" t="s">
        <v>726</v>
      </c>
      <c r="D425" s="333">
        <v>2.8394749545992066E-5</v>
      </c>
      <c r="E425" s="333">
        <v>0</v>
      </c>
      <c r="F425" s="333">
        <v>0</v>
      </c>
      <c r="G425" s="333">
        <v>0</v>
      </c>
      <c r="H425" s="333">
        <v>0</v>
      </c>
      <c r="I425" s="333">
        <v>2.8394749545992066E-5</v>
      </c>
    </row>
    <row r="426" spans="1:9" x14ac:dyDescent="0.25">
      <c r="A426" s="362"/>
      <c r="B426" s="362"/>
      <c r="C426" s="327" t="s">
        <v>727</v>
      </c>
      <c r="D426" s="334">
        <v>0.84529315501470803</v>
      </c>
      <c r="E426" s="334">
        <v>0</v>
      </c>
      <c r="F426" s="334">
        <v>0</v>
      </c>
      <c r="G426" s="334">
        <v>0</v>
      </c>
      <c r="H426" s="334">
        <v>0</v>
      </c>
      <c r="I426" s="334">
        <v>0.84529315501470803</v>
      </c>
    </row>
    <row r="427" spans="1:9" x14ac:dyDescent="0.25">
      <c r="A427" s="360" t="s">
        <v>461</v>
      </c>
      <c r="B427" s="360" t="s">
        <v>787</v>
      </c>
      <c r="C427" s="327" t="s">
        <v>724</v>
      </c>
      <c r="D427" s="332">
        <v>4.5447297288305233</v>
      </c>
      <c r="E427" s="332">
        <v>4.5447297288305233</v>
      </c>
      <c r="F427" s="332">
        <v>4.5447297288305233</v>
      </c>
      <c r="G427" s="332">
        <v>4.5447297288305233</v>
      </c>
      <c r="H427" s="332">
        <v>4.5447297288305233</v>
      </c>
      <c r="I427" s="332">
        <v>22.723648644152615</v>
      </c>
    </row>
    <row r="428" spans="1:9" x14ac:dyDescent="0.25">
      <c r="A428" s="361"/>
      <c r="B428" s="361"/>
      <c r="C428" s="327" t="s">
        <v>725</v>
      </c>
      <c r="D428" s="333">
        <v>1.1609852999799293E-4</v>
      </c>
      <c r="E428" s="333">
        <v>1.1609852999799293E-4</v>
      </c>
      <c r="F428" s="333">
        <v>1.1609852999799293E-4</v>
      </c>
      <c r="G428" s="333">
        <v>1.1609852999799293E-4</v>
      </c>
      <c r="H428" s="333">
        <v>1.1609852999799293E-4</v>
      </c>
      <c r="I428" s="333">
        <v>5.8049264998996468E-4</v>
      </c>
    </row>
    <row r="429" spans="1:9" x14ac:dyDescent="0.25">
      <c r="A429" s="361"/>
      <c r="B429" s="361"/>
      <c r="C429" s="327" t="s">
        <v>726</v>
      </c>
      <c r="D429" s="333">
        <v>7.8066252929684908E-5</v>
      </c>
      <c r="E429" s="333">
        <v>7.8066252929684908E-5</v>
      </c>
      <c r="F429" s="333">
        <v>7.8066252929684908E-5</v>
      </c>
      <c r="G429" s="333">
        <v>7.8066252929684908E-5</v>
      </c>
      <c r="H429" s="333">
        <v>7.8066252929684908E-5</v>
      </c>
      <c r="I429" s="333">
        <v>3.9033126464842454E-4</v>
      </c>
    </row>
    <row r="430" spans="1:9" x14ac:dyDescent="0.25">
      <c r="A430" s="362"/>
      <c r="B430" s="362"/>
      <c r="C430" s="327" t="s">
        <v>727</v>
      </c>
      <c r="D430" s="334">
        <v>9.646805799013805</v>
      </c>
      <c r="E430" s="334">
        <v>9.646805799013805</v>
      </c>
      <c r="F430" s="334">
        <v>9.646805799013805</v>
      </c>
      <c r="G430" s="334">
        <v>9.646805799013805</v>
      </c>
      <c r="H430" s="334">
        <v>9.646805799013805</v>
      </c>
      <c r="I430" s="334">
        <v>48.234028995069025</v>
      </c>
    </row>
    <row r="431" spans="1:9" x14ac:dyDescent="0.25">
      <c r="A431" s="360" t="s">
        <v>455</v>
      </c>
      <c r="B431" s="360" t="s">
        <v>787</v>
      </c>
      <c r="C431" s="327" t="s">
        <v>724</v>
      </c>
      <c r="D431" s="332">
        <v>253.23835798698661</v>
      </c>
      <c r="E431" s="332">
        <v>253.23835798698661</v>
      </c>
      <c r="F431" s="332">
        <v>253.23835798698661</v>
      </c>
      <c r="G431" s="332">
        <v>253.23835798698661</v>
      </c>
      <c r="H431" s="332">
        <v>253.23835798698661</v>
      </c>
      <c r="I431" s="332">
        <v>1266.191789934933</v>
      </c>
    </row>
    <row r="432" spans="1:9" x14ac:dyDescent="0.25">
      <c r="A432" s="361"/>
      <c r="B432" s="361"/>
      <c r="C432" s="327" t="s">
        <v>725</v>
      </c>
      <c r="D432" s="333">
        <v>7.0462850350199255E-3</v>
      </c>
      <c r="E432" s="333">
        <v>7.0462850350199255E-3</v>
      </c>
      <c r="F432" s="333">
        <v>7.0462850350199255E-3</v>
      </c>
      <c r="G432" s="333">
        <v>7.0462850350199255E-3</v>
      </c>
      <c r="H432" s="333">
        <v>7.0462850350199255E-3</v>
      </c>
      <c r="I432" s="333">
        <v>3.5231425175099626E-2</v>
      </c>
    </row>
    <row r="433" spans="1:9" x14ac:dyDescent="0.25">
      <c r="A433" s="361"/>
      <c r="B433" s="361"/>
      <c r="C433" s="327" t="s">
        <v>726</v>
      </c>
      <c r="D433" s="333">
        <v>4.7380192476858124E-3</v>
      </c>
      <c r="E433" s="333">
        <v>4.7380192476858124E-3</v>
      </c>
      <c r="F433" s="333">
        <v>4.7380192476858124E-3</v>
      </c>
      <c r="G433" s="333">
        <v>4.7380192476858124E-3</v>
      </c>
      <c r="H433" s="333">
        <v>4.7380192476858124E-3</v>
      </c>
      <c r="I433" s="333">
        <v>2.3690096238429062E-2</v>
      </c>
    </row>
    <row r="434" spans="1:9" x14ac:dyDescent="0.25">
      <c r="A434" s="362"/>
      <c r="B434" s="362"/>
      <c r="C434" s="327" t="s">
        <v>727</v>
      </c>
      <c r="D434" s="334">
        <v>309.54188107585554</v>
      </c>
      <c r="E434" s="334">
        <v>309.54188107585554</v>
      </c>
      <c r="F434" s="334">
        <v>309.54188107585554</v>
      </c>
      <c r="G434" s="334">
        <v>309.54188107585554</v>
      </c>
      <c r="H434" s="334">
        <v>309.54188107585554</v>
      </c>
      <c r="I434" s="334">
        <v>1547.7094053792778</v>
      </c>
    </row>
    <row r="435" spans="1:9" x14ac:dyDescent="0.25">
      <c r="A435" s="360" t="s">
        <v>451</v>
      </c>
      <c r="B435" s="360" t="s">
        <v>787</v>
      </c>
      <c r="C435" s="327" t="s">
        <v>724</v>
      </c>
      <c r="D435" s="332">
        <v>1576.8262274010538</v>
      </c>
      <c r="E435" s="332">
        <v>1576.8262274010538</v>
      </c>
      <c r="F435" s="332">
        <v>1576.8262274010538</v>
      </c>
      <c r="G435" s="332">
        <v>1576.8262274010538</v>
      </c>
      <c r="H435" s="332">
        <v>1576.8262274010538</v>
      </c>
      <c r="I435" s="332">
        <v>7884.131137005269</v>
      </c>
    </row>
    <row r="436" spans="1:9" x14ac:dyDescent="0.25">
      <c r="A436" s="361"/>
      <c r="B436" s="361"/>
      <c r="C436" s="327" t="s">
        <v>725</v>
      </c>
      <c r="D436" s="333">
        <v>0.30326850810736172</v>
      </c>
      <c r="E436" s="333">
        <v>0.30326850810736172</v>
      </c>
      <c r="F436" s="333">
        <v>0.30326850810736172</v>
      </c>
      <c r="G436" s="333">
        <v>0.30326850810736172</v>
      </c>
      <c r="H436" s="333">
        <v>0.30326850810736172</v>
      </c>
      <c r="I436" s="333">
        <v>1.5163425405368085</v>
      </c>
    </row>
    <row r="437" spans="1:9" x14ac:dyDescent="0.25">
      <c r="A437" s="361"/>
      <c r="B437" s="361"/>
      <c r="C437" s="327" t="s">
        <v>726</v>
      </c>
      <c r="D437" s="333">
        <v>0.20392192786529492</v>
      </c>
      <c r="E437" s="333">
        <v>0.20392192786529492</v>
      </c>
      <c r="F437" s="333">
        <v>0.20392192786529492</v>
      </c>
      <c r="G437" s="333">
        <v>0.20392192786529492</v>
      </c>
      <c r="H437" s="333">
        <v>0.20392192786529492</v>
      </c>
      <c r="I437" s="333">
        <v>1.0196096393264746</v>
      </c>
    </row>
    <row r="438" spans="1:9" x14ac:dyDescent="0.25">
      <c r="A438" s="362"/>
      <c r="B438" s="362"/>
      <c r="C438" s="327" t="s">
        <v>727</v>
      </c>
      <c r="D438" s="334">
        <v>1038.6334323882377</v>
      </c>
      <c r="E438" s="334">
        <v>1038.6334323882377</v>
      </c>
      <c r="F438" s="334">
        <v>1038.6334323882377</v>
      </c>
      <c r="G438" s="334">
        <v>1038.6334323882377</v>
      </c>
      <c r="H438" s="334">
        <v>1038.6334323882377</v>
      </c>
      <c r="I438" s="334">
        <v>5193.1671619411882</v>
      </c>
    </row>
    <row r="439" spans="1:9" x14ac:dyDescent="0.25">
      <c r="A439" s="360" t="s">
        <v>453</v>
      </c>
      <c r="B439" s="360" t="s">
        <v>787</v>
      </c>
      <c r="C439" s="327" t="s">
        <v>724</v>
      </c>
      <c r="D439" s="332">
        <v>1665.7140349983499</v>
      </c>
      <c r="E439" s="332">
        <v>1665.7140349983499</v>
      </c>
      <c r="F439" s="332">
        <v>1665.7140349983499</v>
      </c>
      <c r="G439" s="332">
        <v>1665.7140349983499</v>
      </c>
      <c r="H439" s="332">
        <v>1665.7140349983499</v>
      </c>
      <c r="I439" s="332">
        <v>8328.5701749917498</v>
      </c>
    </row>
    <row r="440" spans="1:9" x14ac:dyDescent="0.25">
      <c r="A440" s="361"/>
      <c r="B440" s="361"/>
      <c r="C440" s="327" t="s">
        <v>725</v>
      </c>
      <c r="D440" s="333">
        <v>0.32017942178510439</v>
      </c>
      <c r="E440" s="333">
        <v>0.32017942178510439</v>
      </c>
      <c r="F440" s="333">
        <v>0.32017942178510439</v>
      </c>
      <c r="G440" s="333">
        <v>0.32017942178510439</v>
      </c>
      <c r="H440" s="333">
        <v>0.32017942178510439</v>
      </c>
      <c r="I440" s="333">
        <v>1.6008971089255219</v>
      </c>
    </row>
    <row r="441" spans="1:9" x14ac:dyDescent="0.25">
      <c r="A441" s="361"/>
      <c r="B441" s="361"/>
      <c r="C441" s="327" t="s">
        <v>726</v>
      </c>
      <c r="D441" s="333">
        <v>0.21529305947619087</v>
      </c>
      <c r="E441" s="333">
        <v>0.21529305947619087</v>
      </c>
      <c r="F441" s="333">
        <v>0.21529305947619087</v>
      </c>
      <c r="G441" s="333">
        <v>0.21529305947619087</v>
      </c>
      <c r="H441" s="333">
        <v>0.21529305947619087</v>
      </c>
      <c r="I441" s="333">
        <v>1.0764652973809543</v>
      </c>
    </row>
    <row r="442" spans="1:9" x14ac:dyDescent="0.25">
      <c r="A442" s="362"/>
      <c r="B442" s="362"/>
      <c r="C442" s="327" t="s">
        <v>727</v>
      </c>
      <c r="D442" s="334">
        <v>1038.6334323882377</v>
      </c>
      <c r="E442" s="334">
        <v>1038.6334323882377</v>
      </c>
      <c r="F442" s="334">
        <v>1038.6334323882377</v>
      </c>
      <c r="G442" s="334">
        <v>1038.6334323882377</v>
      </c>
      <c r="H442" s="334">
        <v>1038.6334323882377</v>
      </c>
      <c r="I442" s="334">
        <v>5193.1671619411882</v>
      </c>
    </row>
    <row r="443" spans="1:9" x14ac:dyDescent="0.25">
      <c r="A443" s="360" t="s">
        <v>448</v>
      </c>
      <c r="B443" s="360" t="s">
        <v>787</v>
      </c>
      <c r="C443" s="327" t="s">
        <v>724</v>
      </c>
      <c r="D443" s="332">
        <v>181.87452632064171</v>
      </c>
      <c r="E443" s="332">
        <v>181.87452632064171</v>
      </c>
      <c r="F443" s="332">
        <v>181.87452632064171</v>
      </c>
      <c r="G443" s="332">
        <v>181.87452632064171</v>
      </c>
      <c r="H443" s="332">
        <v>181.87452632064171</v>
      </c>
      <c r="I443" s="332">
        <v>909.37263160320856</v>
      </c>
    </row>
    <row r="444" spans="1:9" x14ac:dyDescent="0.25">
      <c r="A444" s="361"/>
      <c r="B444" s="361"/>
      <c r="C444" s="327" t="s">
        <v>725</v>
      </c>
      <c r="D444" s="333">
        <v>3.6040267922023479E-2</v>
      </c>
      <c r="E444" s="333">
        <v>3.6040267922023479E-2</v>
      </c>
      <c r="F444" s="333">
        <v>3.6040267922023479E-2</v>
      </c>
      <c r="G444" s="333">
        <v>3.6040267922023479E-2</v>
      </c>
      <c r="H444" s="333">
        <v>3.6040267922023479E-2</v>
      </c>
      <c r="I444" s="333">
        <v>0.18020133961011739</v>
      </c>
    </row>
    <row r="445" spans="1:9" x14ac:dyDescent="0.25">
      <c r="A445" s="361"/>
      <c r="B445" s="361"/>
      <c r="C445" s="327" t="s">
        <v>726</v>
      </c>
      <c r="D445" s="333">
        <v>2.4233973257912336E-2</v>
      </c>
      <c r="E445" s="333">
        <v>2.4233973257912336E-2</v>
      </c>
      <c r="F445" s="333">
        <v>2.4233973257912336E-2</v>
      </c>
      <c r="G445" s="333">
        <v>2.4233973257912336E-2</v>
      </c>
      <c r="H445" s="333">
        <v>2.4233973257912336E-2</v>
      </c>
      <c r="I445" s="333">
        <v>0.12116986628956168</v>
      </c>
    </row>
    <row r="446" spans="1:9" x14ac:dyDescent="0.25">
      <c r="A446" s="362"/>
      <c r="B446" s="362"/>
      <c r="C446" s="327" t="s">
        <v>727</v>
      </c>
      <c r="D446" s="334">
        <v>965.29140591745397</v>
      </c>
      <c r="E446" s="334">
        <v>965.29140591745397</v>
      </c>
      <c r="F446" s="334">
        <v>965.29140591745397</v>
      </c>
      <c r="G446" s="334">
        <v>965.29140591745397</v>
      </c>
      <c r="H446" s="334">
        <v>965.29140591745397</v>
      </c>
      <c r="I446" s="334">
        <v>4826.45702958727</v>
      </c>
    </row>
    <row r="447" spans="1:9" x14ac:dyDescent="0.25">
      <c r="A447" s="360" t="s">
        <v>450</v>
      </c>
      <c r="B447" s="360" t="s">
        <v>787</v>
      </c>
      <c r="C447" s="327" t="s">
        <v>724</v>
      </c>
      <c r="D447" s="332">
        <v>203.72014724209399</v>
      </c>
      <c r="E447" s="332">
        <v>203.72014724209399</v>
      </c>
      <c r="F447" s="332">
        <v>203.72014724209399</v>
      </c>
      <c r="G447" s="332">
        <v>203.72014724209399</v>
      </c>
      <c r="H447" s="332">
        <v>203.72014724209399</v>
      </c>
      <c r="I447" s="332">
        <v>1018.6007362104699</v>
      </c>
    </row>
    <row r="448" spans="1:9" x14ac:dyDescent="0.25">
      <c r="A448" s="361"/>
      <c r="B448" s="361"/>
      <c r="C448" s="327" t="s">
        <v>725</v>
      </c>
      <c r="D448" s="333">
        <v>4.0196399337853413E-2</v>
      </c>
      <c r="E448" s="333">
        <v>4.0196399337853413E-2</v>
      </c>
      <c r="F448" s="333">
        <v>4.0196399337853413E-2</v>
      </c>
      <c r="G448" s="333">
        <v>4.0196399337853413E-2</v>
      </c>
      <c r="H448" s="333">
        <v>4.0196399337853413E-2</v>
      </c>
      <c r="I448" s="333">
        <v>0.20098199668926706</v>
      </c>
    </row>
    <row r="449" spans="1:9" x14ac:dyDescent="0.25">
      <c r="A449" s="361"/>
      <c r="B449" s="361"/>
      <c r="C449" s="327" t="s">
        <v>726</v>
      </c>
      <c r="D449" s="333">
        <v>2.7028613347866944E-2</v>
      </c>
      <c r="E449" s="333">
        <v>2.7028613347866944E-2</v>
      </c>
      <c r="F449" s="333">
        <v>2.7028613347866944E-2</v>
      </c>
      <c r="G449" s="333">
        <v>2.7028613347866944E-2</v>
      </c>
      <c r="H449" s="333">
        <v>2.7028613347866944E-2</v>
      </c>
      <c r="I449" s="333">
        <v>0.13514306673933471</v>
      </c>
    </row>
    <row r="450" spans="1:9" x14ac:dyDescent="0.25">
      <c r="A450" s="362"/>
      <c r="B450" s="362"/>
      <c r="C450" s="327" t="s">
        <v>727</v>
      </c>
      <c r="D450" s="334">
        <v>965.29140591745397</v>
      </c>
      <c r="E450" s="334">
        <v>965.29140591745397</v>
      </c>
      <c r="F450" s="334">
        <v>965.29140591745397</v>
      </c>
      <c r="G450" s="334">
        <v>965.29140591745397</v>
      </c>
      <c r="H450" s="334">
        <v>965.29140591745397</v>
      </c>
      <c r="I450" s="334">
        <v>4826.45702958727</v>
      </c>
    </row>
    <row r="451" spans="1:9" x14ac:dyDescent="0.25">
      <c r="A451" s="360" t="s">
        <v>457</v>
      </c>
      <c r="B451" s="360" t="s">
        <v>787</v>
      </c>
      <c r="C451" s="327" t="s">
        <v>724</v>
      </c>
      <c r="D451" s="332">
        <v>66.387975949518477</v>
      </c>
      <c r="E451" s="332">
        <v>66.387975949518477</v>
      </c>
      <c r="F451" s="332">
        <v>66.387975949518477</v>
      </c>
      <c r="G451" s="332">
        <v>66.387975949518477</v>
      </c>
      <c r="H451" s="332">
        <v>66.387975949518477</v>
      </c>
      <c r="I451" s="332">
        <v>331.93987974759239</v>
      </c>
    </row>
    <row r="452" spans="1:9" x14ac:dyDescent="0.25">
      <c r="A452" s="361"/>
      <c r="B452" s="361"/>
      <c r="C452" s="327" t="s">
        <v>725</v>
      </c>
      <c r="D452" s="333">
        <v>7.4971440920175297E-3</v>
      </c>
      <c r="E452" s="333">
        <v>7.4971440920175297E-3</v>
      </c>
      <c r="F452" s="333">
        <v>7.4971440920175297E-3</v>
      </c>
      <c r="G452" s="333">
        <v>7.4971440920175297E-3</v>
      </c>
      <c r="H452" s="333">
        <v>7.4971440920175297E-3</v>
      </c>
      <c r="I452" s="333">
        <v>3.7485720460087649E-2</v>
      </c>
    </row>
    <row r="453" spans="1:9" x14ac:dyDescent="0.25">
      <c r="A453" s="361"/>
      <c r="B453" s="361"/>
      <c r="C453" s="327" t="s">
        <v>726</v>
      </c>
      <c r="D453" s="333">
        <v>5.0411830963566148E-3</v>
      </c>
      <c r="E453" s="333">
        <v>5.0411830963566148E-3</v>
      </c>
      <c r="F453" s="333">
        <v>5.0411830963566148E-3</v>
      </c>
      <c r="G453" s="333">
        <v>5.0411830963566148E-3</v>
      </c>
      <c r="H453" s="333">
        <v>5.0411830963566148E-3</v>
      </c>
      <c r="I453" s="333">
        <v>2.5205915481783074E-2</v>
      </c>
    </row>
    <row r="454" spans="1:9" x14ac:dyDescent="0.25">
      <c r="A454" s="362"/>
      <c r="B454" s="362"/>
      <c r="C454" s="327" t="s">
        <v>727</v>
      </c>
      <c r="D454" s="334">
        <v>32.678554644159298</v>
      </c>
      <c r="E454" s="334">
        <v>32.678554644159298</v>
      </c>
      <c r="F454" s="334">
        <v>32.678554644159298</v>
      </c>
      <c r="G454" s="334">
        <v>32.678554644159298</v>
      </c>
      <c r="H454" s="334">
        <v>32.678554644159298</v>
      </c>
      <c r="I454" s="334">
        <v>163.3927732207965</v>
      </c>
    </row>
    <row r="455" spans="1:9" x14ac:dyDescent="0.25">
      <c r="A455" s="360" t="s">
        <v>459</v>
      </c>
      <c r="B455" s="360" t="s">
        <v>787</v>
      </c>
      <c r="C455" s="327" t="s">
        <v>724</v>
      </c>
      <c r="D455" s="332">
        <v>36.908028414731469</v>
      </c>
      <c r="E455" s="332">
        <v>36.908028414731469</v>
      </c>
      <c r="F455" s="332">
        <v>36.908028414731469</v>
      </c>
      <c r="G455" s="332">
        <v>36.908028414731469</v>
      </c>
      <c r="H455" s="332">
        <v>36.908028414731469</v>
      </c>
      <c r="I455" s="332">
        <v>184.54014207365734</v>
      </c>
    </row>
    <row r="456" spans="1:9" x14ac:dyDescent="0.25">
      <c r="A456" s="361"/>
      <c r="B456" s="361"/>
      <c r="C456" s="327" t="s">
        <v>725</v>
      </c>
      <c r="D456" s="333">
        <v>4.1679958338830189E-3</v>
      </c>
      <c r="E456" s="333">
        <v>4.1679958338830189E-3</v>
      </c>
      <c r="F456" s="333">
        <v>4.1679958338830189E-3</v>
      </c>
      <c r="G456" s="333">
        <v>4.1679958338830189E-3</v>
      </c>
      <c r="H456" s="333">
        <v>4.1679958338830189E-3</v>
      </c>
      <c r="I456" s="333">
        <v>2.0839979169415095E-2</v>
      </c>
    </row>
    <row r="457" spans="1:9" x14ac:dyDescent="0.25">
      <c r="A457" s="361"/>
      <c r="B457" s="361"/>
      <c r="C457" s="327" t="s">
        <v>726</v>
      </c>
      <c r="D457" s="333">
        <v>2.8026178883006508E-3</v>
      </c>
      <c r="E457" s="333">
        <v>2.8026178883006508E-3</v>
      </c>
      <c r="F457" s="333">
        <v>2.8026178883006508E-3</v>
      </c>
      <c r="G457" s="333">
        <v>2.8026178883006508E-3</v>
      </c>
      <c r="H457" s="333">
        <v>2.8026178883006508E-3</v>
      </c>
      <c r="I457" s="333">
        <v>1.4013089441503254E-2</v>
      </c>
    </row>
    <row r="458" spans="1:9" x14ac:dyDescent="0.25">
      <c r="A458" s="362"/>
      <c r="B458" s="362"/>
      <c r="C458" s="327" t="s">
        <v>727</v>
      </c>
      <c r="D458" s="334">
        <v>17.36425043822484</v>
      </c>
      <c r="E458" s="334">
        <v>17.36425043822484</v>
      </c>
      <c r="F458" s="334">
        <v>17.36425043822484</v>
      </c>
      <c r="G458" s="334">
        <v>17.36425043822484</v>
      </c>
      <c r="H458" s="334">
        <v>17.36425043822484</v>
      </c>
      <c r="I458" s="334">
        <v>86.821252191124202</v>
      </c>
    </row>
    <row r="459" spans="1:9" x14ac:dyDescent="0.25">
      <c r="A459" s="360" t="s">
        <v>462</v>
      </c>
      <c r="B459" s="360" t="s">
        <v>787</v>
      </c>
      <c r="C459" s="327" t="s">
        <v>724</v>
      </c>
      <c r="D459" s="332">
        <v>10.440417966719508</v>
      </c>
      <c r="E459" s="332">
        <v>10.440417966719508</v>
      </c>
      <c r="F459" s="332">
        <v>10.440417966719508</v>
      </c>
      <c r="G459" s="332">
        <v>10.440417966719508</v>
      </c>
      <c r="H459" s="332">
        <v>10.440417966719508</v>
      </c>
      <c r="I459" s="332">
        <v>52.20208983359754</v>
      </c>
    </row>
    <row r="460" spans="1:9" x14ac:dyDescent="0.25">
      <c r="A460" s="361"/>
      <c r="B460" s="361"/>
      <c r="C460" s="327" t="s">
        <v>725</v>
      </c>
      <c r="D460" s="333">
        <v>1.1918285350136424E-3</v>
      </c>
      <c r="E460" s="333">
        <v>1.1918285350136424E-3</v>
      </c>
      <c r="F460" s="333">
        <v>1.1918285350136424E-3</v>
      </c>
      <c r="G460" s="333">
        <v>1.1918285350136424E-3</v>
      </c>
      <c r="H460" s="333">
        <v>1.1918285350136424E-3</v>
      </c>
      <c r="I460" s="333">
        <v>5.959142675068212E-3</v>
      </c>
    </row>
    <row r="461" spans="1:9" x14ac:dyDescent="0.25">
      <c r="A461" s="361"/>
      <c r="B461" s="361"/>
      <c r="C461" s="327" t="s">
        <v>726</v>
      </c>
      <c r="D461" s="333">
        <v>8.0140194595744907E-4</v>
      </c>
      <c r="E461" s="333">
        <v>8.0140194595744907E-4</v>
      </c>
      <c r="F461" s="333">
        <v>8.0140194595744907E-4</v>
      </c>
      <c r="G461" s="333">
        <v>8.0140194595744907E-4</v>
      </c>
      <c r="H461" s="333">
        <v>8.0140194595744907E-4</v>
      </c>
      <c r="I461" s="333">
        <v>4.0070097297872451E-3</v>
      </c>
    </row>
    <row r="462" spans="1:9" x14ac:dyDescent="0.25">
      <c r="A462" s="362"/>
      <c r="B462" s="362"/>
      <c r="C462" s="327" t="s">
        <v>727</v>
      </c>
      <c r="D462" s="334">
        <v>23.5278624740344</v>
      </c>
      <c r="E462" s="334">
        <v>23.5278624740344</v>
      </c>
      <c r="F462" s="334">
        <v>23.5278624740344</v>
      </c>
      <c r="G462" s="334">
        <v>23.5278624740344</v>
      </c>
      <c r="H462" s="334">
        <v>23.5278624740344</v>
      </c>
      <c r="I462" s="334">
        <v>117.63931237017199</v>
      </c>
    </row>
    <row r="463" spans="1:9" x14ac:dyDescent="0.25">
      <c r="A463" s="360" t="s">
        <v>444</v>
      </c>
      <c r="B463" s="360" t="s">
        <v>787</v>
      </c>
      <c r="C463" s="327" t="s">
        <v>724</v>
      </c>
      <c r="D463" s="332">
        <v>22.510220795948346</v>
      </c>
      <c r="E463" s="332">
        <v>22.510220795948346</v>
      </c>
      <c r="F463" s="332">
        <v>22.510220795948346</v>
      </c>
      <c r="G463" s="332">
        <v>22.510220795948346</v>
      </c>
      <c r="H463" s="332">
        <v>22.510220795948346</v>
      </c>
      <c r="I463" s="332">
        <v>112.55110397974173</v>
      </c>
    </row>
    <row r="464" spans="1:9" x14ac:dyDescent="0.25">
      <c r="A464" s="361"/>
      <c r="B464" s="361"/>
      <c r="C464" s="327" t="s">
        <v>725</v>
      </c>
      <c r="D464" s="333">
        <v>4.5431951819561601E-3</v>
      </c>
      <c r="E464" s="333">
        <v>4.5431951819561601E-3</v>
      </c>
      <c r="F464" s="333">
        <v>4.5431951819561601E-3</v>
      </c>
      <c r="G464" s="333">
        <v>4.5431951819561601E-3</v>
      </c>
      <c r="H464" s="333">
        <v>4.5431951819561601E-3</v>
      </c>
      <c r="I464" s="333">
        <v>2.2715975909780799E-2</v>
      </c>
    </row>
    <row r="465" spans="1:9" x14ac:dyDescent="0.25">
      <c r="A465" s="361"/>
      <c r="B465" s="361"/>
      <c r="C465" s="327" t="s">
        <v>726</v>
      </c>
      <c r="D465" s="333">
        <v>3.0549071051084518E-3</v>
      </c>
      <c r="E465" s="333">
        <v>3.0549071051084518E-3</v>
      </c>
      <c r="F465" s="333">
        <v>3.0549071051084518E-3</v>
      </c>
      <c r="G465" s="333">
        <v>3.0549071051084518E-3</v>
      </c>
      <c r="H465" s="333">
        <v>3.0549071051084518E-3</v>
      </c>
      <c r="I465" s="333">
        <v>1.527453552554226E-2</v>
      </c>
    </row>
    <row r="466" spans="1:9" x14ac:dyDescent="0.25">
      <c r="A466" s="362"/>
      <c r="B466" s="362"/>
      <c r="C466" s="327" t="s">
        <v>727</v>
      </c>
      <c r="D466" s="334">
        <v>206.23388416895</v>
      </c>
      <c r="E466" s="334">
        <v>206.23388416895</v>
      </c>
      <c r="F466" s="334">
        <v>206.23388416895</v>
      </c>
      <c r="G466" s="334">
        <v>206.23388416895</v>
      </c>
      <c r="H466" s="334">
        <v>206.23388416895</v>
      </c>
      <c r="I466" s="334">
        <v>1031.16942084475</v>
      </c>
    </row>
    <row r="467" spans="1:9" x14ac:dyDescent="0.25">
      <c r="A467" s="360" t="s">
        <v>446</v>
      </c>
      <c r="B467" s="360" t="s">
        <v>787</v>
      </c>
      <c r="C467" s="327" t="s">
        <v>724</v>
      </c>
      <c r="D467" s="332">
        <v>129.1687889242495</v>
      </c>
      <c r="E467" s="332">
        <v>129.1687889242495</v>
      </c>
      <c r="F467" s="332">
        <v>129.1687889242495</v>
      </c>
      <c r="G467" s="332">
        <v>129.1687889242495</v>
      </c>
      <c r="H467" s="332">
        <v>129.1687889242495</v>
      </c>
      <c r="I467" s="332">
        <v>645.84394462124749</v>
      </c>
    </row>
    <row r="468" spans="1:9" x14ac:dyDescent="0.25">
      <c r="A468" s="361"/>
      <c r="B468" s="361"/>
      <c r="C468" s="327" t="s">
        <v>725</v>
      </c>
      <c r="D468" s="333">
        <v>2.6215731057519155E-2</v>
      </c>
      <c r="E468" s="333">
        <v>2.6215731057519155E-2</v>
      </c>
      <c r="F468" s="333">
        <v>2.6215731057519155E-2</v>
      </c>
      <c r="G468" s="333">
        <v>2.6215731057519155E-2</v>
      </c>
      <c r="H468" s="333">
        <v>2.6215731057519155E-2</v>
      </c>
      <c r="I468" s="333">
        <v>0.13107865528759577</v>
      </c>
    </row>
    <row r="469" spans="1:9" x14ac:dyDescent="0.25">
      <c r="A469" s="361"/>
      <c r="B469" s="361"/>
      <c r="C469" s="327" t="s">
        <v>726</v>
      </c>
      <c r="D469" s="333">
        <v>1.7627819159366322E-2</v>
      </c>
      <c r="E469" s="333">
        <v>1.7627819159366322E-2</v>
      </c>
      <c r="F469" s="333">
        <v>1.7627819159366322E-2</v>
      </c>
      <c r="G469" s="333">
        <v>1.7627819159366322E-2</v>
      </c>
      <c r="H469" s="333">
        <v>1.7627819159366322E-2</v>
      </c>
      <c r="I469" s="333">
        <v>8.8139095796831615E-2</v>
      </c>
    </row>
    <row r="470" spans="1:9" x14ac:dyDescent="0.25">
      <c r="A470" s="362"/>
      <c r="B470" s="362"/>
      <c r="C470" s="327" t="s">
        <v>727</v>
      </c>
      <c r="D470" s="334">
        <v>1027.7619373140283</v>
      </c>
      <c r="E470" s="334">
        <v>1027.7619373140283</v>
      </c>
      <c r="F470" s="334">
        <v>1027.7619373140283</v>
      </c>
      <c r="G470" s="334">
        <v>1027.7619373140283</v>
      </c>
      <c r="H470" s="334">
        <v>1027.7619373140283</v>
      </c>
      <c r="I470" s="334">
        <v>5138.8096865701409</v>
      </c>
    </row>
    <row r="471" spans="1:9" x14ac:dyDescent="0.25">
      <c r="A471" s="360" t="s">
        <v>440</v>
      </c>
      <c r="B471" s="360" t="s">
        <v>787</v>
      </c>
      <c r="C471" s="327" t="s">
        <v>724</v>
      </c>
      <c r="D471" s="332">
        <v>21.243098114523722</v>
      </c>
      <c r="E471" s="332">
        <v>21.243098114523722</v>
      </c>
      <c r="F471" s="332">
        <v>21.243098114523722</v>
      </c>
      <c r="G471" s="332">
        <v>21.243098114523722</v>
      </c>
      <c r="H471" s="332">
        <v>21.243098114523722</v>
      </c>
      <c r="I471" s="332">
        <v>106.21549057261861</v>
      </c>
    </row>
    <row r="472" spans="1:9" x14ac:dyDescent="0.25">
      <c r="A472" s="361"/>
      <c r="B472" s="361"/>
      <c r="C472" s="327" t="s">
        <v>725</v>
      </c>
      <c r="D472" s="333">
        <v>4.2393800570373272E-3</v>
      </c>
      <c r="E472" s="333">
        <v>4.2393800570373272E-3</v>
      </c>
      <c r="F472" s="333">
        <v>4.2393800570373272E-3</v>
      </c>
      <c r="G472" s="333">
        <v>4.2393800570373272E-3</v>
      </c>
      <c r="H472" s="333">
        <v>4.2393800570373272E-3</v>
      </c>
      <c r="I472" s="333">
        <v>2.1196900285186636E-2</v>
      </c>
    </row>
    <row r="473" spans="1:9" x14ac:dyDescent="0.25">
      <c r="A473" s="361"/>
      <c r="B473" s="361"/>
      <c r="C473" s="327" t="s">
        <v>726</v>
      </c>
      <c r="D473" s="333">
        <v>2.8506176245595817E-3</v>
      </c>
      <c r="E473" s="333">
        <v>2.8506176245595817E-3</v>
      </c>
      <c r="F473" s="333">
        <v>2.8506176245595817E-3</v>
      </c>
      <c r="G473" s="333">
        <v>2.8506176245595817E-3</v>
      </c>
      <c r="H473" s="333">
        <v>2.8506176245595817E-3</v>
      </c>
      <c r="I473" s="333">
        <v>1.425308812279791E-2</v>
      </c>
    </row>
    <row r="474" spans="1:9" x14ac:dyDescent="0.25">
      <c r="A474" s="362"/>
      <c r="B474" s="362"/>
      <c r="C474" s="327" t="s">
        <v>727</v>
      </c>
      <c r="D474" s="334">
        <v>235.27862474034418</v>
      </c>
      <c r="E474" s="334">
        <v>235.27862474034418</v>
      </c>
      <c r="F474" s="334">
        <v>235.27862474034418</v>
      </c>
      <c r="G474" s="334">
        <v>235.27862474034418</v>
      </c>
      <c r="H474" s="334">
        <v>235.27862474034418</v>
      </c>
      <c r="I474" s="334">
        <v>1176.3931237017209</v>
      </c>
    </row>
    <row r="475" spans="1:9" x14ac:dyDescent="0.25">
      <c r="A475" s="360" t="s">
        <v>442</v>
      </c>
      <c r="B475" s="360" t="s">
        <v>787</v>
      </c>
      <c r="C475" s="327" t="s">
        <v>724</v>
      </c>
      <c r="D475" s="332">
        <v>123.75410939485758</v>
      </c>
      <c r="E475" s="332">
        <v>123.75410939485758</v>
      </c>
      <c r="F475" s="332">
        <v>123.75410939485758</v>
      </c>
      <c r="G475" s="332">
        <v>123.75410939485758</v>
      </c>
      <c r="H475" s="332">
        <v>123.75410939485758</v>
      </c>
      <c r="I475" s="332">
        <v>618.77054697428787</v>
      </c>
    </row>
    <row r="476" spans="1:9" x14ac:dyDescent="0.25">
      <c r="A476" s="361"/>
      <c r="B476" s="361"/>
      <c r="C476" s="327" t="s">
        <v>725</v>
      </c>
      <c r="D476" s="333">
        <v>2.4887979945825353E-2</v>
      </c>
      <c r="E476" s="333">
        <v>2.4887979945825353E-2</v>
      </c>
      <c r="F476" s="333">
        <v>2.4887979945825353E-2</v>
      </c>
      <c r="G476" s="333">
        <v>2.4887979945825353E-2</v>
      </c>
      <c r="H476" s="333">
        <v>2.4887979945825353E-2</v>
      </c>
      <c r="I476" s="333">
        <v>0.12443989972912677</v>
      </c>
    </row>
    <row r="477" spans="1:9" x14ac:dyDescent="0.25">
      <c r="A477" s="361"/>
      <c r="B477" s="361"/>
      <c r="C477" s="327" t="s">
        <v>726</v>
      </c>
      <c r="D477" s="333">
        <v>1.6735020998054979E-2</v>
      </c>
      <c r="E477" s="333">
        <v>1.6735020998054979E-2</v>
      </c>
      <c r="F477" s="333">
        <v>1.6735020998054979E-2</v>
      </c>
      <c r="G477" s="333">
        <v>1.6735020998054979E-2</v>
      </c>
      <c r="H477" s="333">
        <v>1.6735020998054979E-2</v>
      </c>
      <c r="I477" s="333">
        <v>8.367510499027489E-2</v>
      </c>
    </row>
    <row r="478" spans="1:9" x14ac:dyDescent="0.25">
      <c r="A478" s="362"/>
      <c r="B478" s="362"/>
      <c r="C478" s="327" t="s">
        <v>727</v>
      </c>
      <c r="D478" s="334">
        <v>1176.3931237017223</v>
      </c>
      <c r="E478" s="334">
        <v>1176.3931237017223</v>
      </c>
      <c r="F478" s="334">
        <v>1176.3931237017223</v>
      </c>
      <c r="G478" s="334">
        <v>1176.3931237017223</v>
      </c>
      <c r="H478" s="334">
        <v>1176.3931237017223</v>
      </c>
      <c r="I478" s="334">
        <v>5881.9656185086114</v>
      </c>
    </row>
    <row r="479" spans="1:9" x14ac:dyDescent="0.25">
      <c r="A479" s="360" t="s">
        <v>463</v>
      </c>
      <c r="B479" s="360" t="s">
        <v>788</v>
      </c>
      <c r="C479" s="327" t="s">
        <v>724</v>
      </c>
      <c r="D479" s="332">
        <v>3.7819651996597292</v>
      </c>
      <c r="E479" s="332">
        <v>0</v>
      </c>
      <c r="F479" s="332">
        <v>0</v>
      </c>
      <c r="G479" s="332">
        <v>0</v>
      </c>
      <c r="H479" s="332">
        <v>0</v>
      </c>
      <c r="I479" s="332">
        <v>3.7819651996597292</v>
      </c>
    </row>
    <row r="480" spans="1:9" x14ac:dyDescent="0.25">
      <c r="A480" s="361"/>
      <c r="B480" s="361"/>
      <c r="C480" s="327" t="s">
        <v>725</v>
      </c>
      <c r="D480" s="333">
        <v>4.494087120045045E-4</v>
      </c>
      <c r="E480" s="333">
        <v>0</v>
      </c>
      <c r="F480" s="333">
        <v>0</v>
      </c>
      <c r="G480" s="333">
        <v>0</v>
      </c>
      <c r="H480" s="333">
        <v>0</v>
      </c>
      <c r="I480" s="333">
        <v>4.494087120045045E-4</v>
      </c>
    </row>
    <row r="481" spans="1:9" x14ac:dyDescent="0.25">
      <c r="A481" s="361"/>
      <c r="B481" s="361"/>
      <c r="C481" s="327" t="s">
        <v>726</v>
      </c>
      <c r="D481" s="333">
        <v>3.7419543047835507E-4</v>
      </c>
      <c r="E481" s="333">
        <v>0</v>
      </c>
      <c r="F481" s="333">
        <v>0</v>
      </c>
      <c r="G481" s="333">
        <v>0</v>
      </c>
      <c r="H481" s="333">
        <v>0</v>
      </c>
      <c r="I481" s="333">
        <v>3.7419543047835507E-4</v>
      </c>
    </row>
    <row r="482" spans="1:9" x14ac:dyDescent="0.25">
      <c r="A482" s="362"/>
      <c r="B482" s="362"/>
      <c r="C482" s="327" t="s">
        <v>727</v>
      </c>
      <c r="D482" s="334">
        <v>0.84529315501470903</v>
      </c>
      <c r="E482" s="334">
        <v>0</v>
      </c>
      <c r="F482" s="334">
        <v>0</v>
      </c>
      <c r="G482" s="334">
        <v>0</v>
      </c>
      <c r="H482" s="334">
        <v>0</v>
      </c>
      <c r="I482" s="334">
        <v>0.84529315501470903</v>
      </c>
    </row>
    <row r="483" spans="1:9" x14ac:dyDescent="0.25">
      <c r="A483" s="360" t="s">
        <v>465</v>
      </c>
      <c r="B483" s="360" t="s">
        <v>789</v>
      </c>
      <c r="C483" s="327" t="s">
        <v>724</v>
      </c>
      <c r="D483" s="332">
        <v>31.014192295684854</v>
      </c>
      <c r="E483" s="332">
        <v>31.014192295684854</v>
      </c>
      <c r="F483" s="332">
        <v>31.014192295684854</v>
      </c>
      <c r="G483" s="332">
        <v>31.014192295684854</v>
      </c>
      <c r="H483" s="332">
        <v>31.014192295684854</v>
      </c>
      <c r="I483" s="332">
        <v>155.07096147842427</v>
      </c>
    </row>
    <row r="484" spans="1:9" x14ac:dyDescent="0.25">
      <c r="A484" s="361"/>
      <c r="B484" s="361"/>
      <c r="C484" s="327" t="s">
        <v>725</v>
      </c>
      <c r="D484" s="333">
        <v>7.4248440408622093E-3</v>
      </c>
      <c r="E484" s="333">
        <v>7.4248440408622093E-3</v>
      </c>
      <c r="F484" s="333">
        <v>7.4248440408622093E-3</v>
      </c>
      <c r="G484" s="333">
        <v>7.4248440408622093E-3</v>
      </c>
      <c r="H484" s="333">
        <v>7.4248440408622093E-3</v>
      </c>
      <c r="I484" s="333">
        <v>3.7124220204311047E-2</v>
      </c>
    </row>
    <row r="485" spans="1:9" x14ac:dyDescent="0.25">
      <c r="A485" s="361"/>
      <c r="B485" s="361"/>
      <c r="C485" s="327" t="s">
        <v>726</v>
      </c>
      <c r="D485" s="333">
        <v>0</v>
      </c>
      <c r="E485" s="333">
        <v>0</v>
      </c>
      <c r="F485" s="333">
        <v>0</v>
      </c>
      <c r="G485" s="333">
        <v>0</v>
      </c>
      <c r="H485" s="333">
        <v>0</v>
      </c>
      <c r="I485" s="333">
        <v>0</v>
      </c>
    </row>
    <row r="486" spans="1:9" x14ac:dyDescent="0.25">
      <c r="A486" s="362"/>
      <c r="B486" s="362"/>
      <c r="C486" s="327" t="s">
        <v>727</v>
      </c>
      <c r="D486" s="334">
        <v>15.468425085129601</v>
      </c>
      <c r="E486" s="334">
        <v>15.468425085129601</v>
      </c>
      <c r="F486" s="334">
        <v>15.468425085129601</v>
      </c>
      <c r="G486" s="334">
        <v>15.468425085129601</v>
      </c>
      <c r="H486" s="334">
        <v>15.468425085129601</v>
      </c>
      <c r="I486" s="334">
        <v>77.342125425648007</v>
      </c>
    </row>
    <row r="487" spans="1:9" x14ac:dyDescent="0.25">
      <c r="A487" s="360" t="s">
        <v>468</v>
      </c>
      <c r="B487" s="360" t="s">
        <v>790</v>
      </c>
      <c r="C487" s="327" t="s">
        <v>724</v>
      </c>
      <c r="D487" s="332">
        <v>0.41423422002864813</v>
      </c>
      <c r="E487" s="332">
        <v>0</v>
      </c>
      <c r="F487" s="332">
        <v>0</v>
      </c>
      <c r="G487" s="332">
        <v>0</v>
      </c>
      <c r="H487" s="332">
        <v>0</v>
      </c>
      <c r="I487" s="332">
        <v>0.41423422002864813</v>
      </c>
    </row>
    <row r="488" spans="1:9" x14ac:dyDescent="0.25">
      <c r="A488" s="361"/>
      <c r="B488" s="361"/>
      <c r="C488" s="327" t="s">
        <v>725</v>
      </c>
      <c r="D488" s="333">
        <v>5.0311848586475482E-5</v>
      </c>
      <c r="E488" s="333">
        <v>0</v>
      </c>
      <c r="F488" s="333">
        <v>0</v>
      </c>
      <c r="G488" s="333">
        <v>0</v>
      </c>
      <c r="H488" s="333">
        <v>0</v>
      </c>
      <c r="I488" s="333">
        <v>5.0311848586475482E-5</v>
      </c>
    </row>
    <row r="489" spans="1:9" x14ac:dyDescent="0.25">
      <c r="A489" s="361"/>
      <c r="B489" s="361"/>
      <c r="C489" s="327" t="s">
        <v>726</v>
      </c>
      <c r="D489" s="333">
        <v>1.0062369717295096E-4</v>
      </c>
      <c r="E489" s="333">
        <v>0</v>
      </c>
      <c r="F489" s="333">
        <v>0</v>
      </c>
      <c r="G489" s="333">
        <v>0</v>
      </c>
      <c r="H489" s="333">
        <v>0</v>
      </c>
      <c r="I489" s="333">
        <v>1.0062369717295096E-4</v>
      </c>
    </row>
    <row r="490" spans="1:9" x14ac:dyDescent="0.25">
      <c r="A490" s="362"/>
      <c r="B490" s="362"/>
      <c r="C490" s="327" t="s">
        <v>727</v>
      </c>
      <c r="D490" s="334">
        <v>0.84529315501470903</v>
      </c>
      <c r="E490" s="334">
        <v>0</v>
      </c>
      <c r="F490" s="334">
        <v>0</v>
      </c>
      <c r="G490" s="334">
        <v>0</v>
      </c>
      <c r="H490" s="334">
        <v>0</v>
      </c>
      <c r="I490" s="334">
        <v>0.84529315501470903</v>
      </c>
    </row>
    <row r="491" spans="1:9" x14ac:dyDescent="0.25">
      <c r="A491" s="360" t="s">
        <v>471</v>
      </c>
      <c r="B491" s="360" t="s">
        <v>791</v>
      </c>
      <c r="C491" s="327" t="s">
        <v>724</v>
      </c>
      <c r="D491" s="332">
        <v>13.11239058935079</v>
      </c>
      <c r="E491" s="332">
        <v>13.11239058935079</v>
      </c>
      <c r="F491" s="332">
        <v>13.11239058935079</v>
      </c>
      <c r="G491" s="332">
        <v>13.11239058935079</v>
      </c>
      <c r="H491" s="332">
        <v>13.11239058935079</v>
      </c>
      <c r="I491" s="332">
        <v>65.561952946753948</v>
      </c>
    </row>
    <row r="492" spans="1:9" x14ac:dyDescent="0.25">
      <c r="A492" s="361"/>
      <c r="B492" s="361"/>
      <c r="C492" s="327" t="s">
        <v>725</v>
      </c>
      <c r="D492" s="333">
        <v>3.1787613549941313E-3</v>
      </c>
      <c r="E492" s="333">
        <v>3.1787613549941313E-3</v>
      </c>
      <c r="F492" s="333">
        <v>3.1787613549941313E-3</v>
      </c>
      <c r="G492" s="333">
        <v>3.1787613549941313E-3</v>
      </c>
      <c r="H492" s="333">
        <v>3.1787613549941313E-3</v>
      </c>
      <c r="I492" s="333">
        <v>1.5893806774970657E-2</v>
      </c>
    </row>
    <row r="493" spans="1:9" x14ac:dyDescent="0.25">
      <c r="A493" s="361"/>
      <c r="B493" s="361"/>
      <c r="C493" s="327" t="s">
        <v>726</v>
      </c>
      <c r="D493" s="333">
        <v>0</v>
      </c>
      <c r="E493" s="333">
        <v>0</v>
      </c>
      <c r="F493" s="333">
        <v>0</v>
      </c>
      <c r="G493" s="333">
        <v>0</v>
      </c>
      <c r="H493" s="333">
        <v>0</v>
      </c>
      <c r="I493" s="333">
        <v>0</v>
      </c>
    </row>
    <row r="494" spans="1:9" x14ac:dyDescent="0.25">
      <c r="A494" s="362"/>
      <c r="B494" s="362"/>
      <c r="C494" s="327" t="s">
        <v>727</v>
      </c>
      <c r="D494" s="334">
        <v>198.6725846871332</v>
      </c>
      <c r="E494" s="334">
        <v>198.6725846871332</v>
      </c>
      <c r="F494" s="334">
        <v>198.6725846871332</v>
      </c>
      <c r="G494" s="334">
        <v>198.6725846871332</v>
      </c>
      <c r="H494" s="334">
        <v>198.6725846871332</v>
      </c>
      <c r="I494" s="334">
        <v>993.36292343566595</v>
      </c>
    </row>
    <row r="495" spans="1:9" x14ac:dyDescent="0.25">
      <c r="A495" s="360" t="s">
        <v>473</v>
      </c>
      <c r="B495" s="360" t="s">
        <v>792</v>
      </c>
      <c r="C495" s="327" t="s">
        <v>724</v>
      </c>
      <c r="D495" s="332">
        <v>1679.9797266089504</v>
      </c>
      <c r="E495" s="332">
        <v>1679.9797266089504</v>
      </c>
      <c r="F495" s="332">
        <v>1679.9797266089504</v>
      </c>
      <c r="G495" s="332">
        <v>1679.9797266089504</v>
      </c>
      <c r="H495" s="332">
        <v>1679.9797266089504</v>
      </c>
      <c r="I495" s="332">
        <v>8399.8986330447515</v>
      </c>
    </row>
    <row r="496" spans="1:9" x14ac:dyDescent="0.25">
      <c r="A496" s="361"/>
      <c r="B496" s="361"/>
      <c r="C496" s="327" t="s">
        <v>725</v>
      </c>
      <c r="D496" s="333">
        <v>0.34738699023213621</v>
      </c>
      <c r="E496" s="333">
        <v>0.34738699023213621</v>
      </c>
      <c r="F496" s="333">
        <v>0.34738699023213621</v>
      </c>
      <c r="G496" s="333">
        <v>0.34738699023213621</v>
      </c>
      <c r="H496" s="333">
        <v>0.34738699023213621</v>
      </c>
      <c r="I496" s="333">
        <v>1.7369349511606811</v>
      </c>
    </row>
    <row r="497" spans="1:9" x14ac:dyDescent="0.25">
      <c r="A497" s="361"/>
      <c r="B497" s="361"/>
      <c r="C497" s="327" t="s">
        <v>726</v>
      </c>
      <c r="D497" s="333">
        <v>0</v>
      </c>
      <c r="E497" s="333">
        <v>0</v>
      </c>
      <c r="F497" s="333">
        <v>0</v>
      </c>
      <c r="G497" s="333">
        <v>0</v>
      </c>
      <c r="H497" s="333">
        <v>0</v>
      </c>
      <c r="I497" s="333">
        <v>0</v>
      </c>
    </row>
    <row r="498" spans="1:9" x14ac:dyDescent="0.25">
      <c r="A498" s="362"/>
      <c r="B498" s="362"/>
      <c r="C498" s="327" t="s">
        <v>727</v>
      </c>
      <c r="D498" s="334">
        <v>89.910220807315596</v>
      </c>
      <c r="E498" s="334">
        <v>89.910220807315596</v>
      </c>
      <c r="F498" s="334">
        <v>89.910220807315596</v>
      </c>
      <c r="G498" s="334">
        <v>89.910220807315596</v>
      </c>
      <c r="H498" s="334">
        <v>89.910220807315596</v>
      </c>
      <c r="I498" s="334">
        <v>449.55110403657801</v>
      </c>
    </row>
    <row r="499" spans="1:9" x14ac:dyDescent="0.25">
      <c r="A499" s="360" t="s">
        <v>476</v>
      </c>
      <c r="B499" s="360" t="s">
        <v>793</v>
      </c>
      <c r="C499" s="327" t="s">
        <v>724</v>
      </c>
      <c r="D499" s="332">
        <v>739.13477783070607</v>
      </c>
      <c r="E499" s="332">
        <v>739.13477783070607</v>
      </c>
      <c r="F499" s="332">
        <v>739.13477783070607</v>
      </c>
      <c r="G499" s="332">
        <v>739.13477783070607</v>
      </c>
      <c r="H499" s="332">
        <v>739.13477783070607</v>
      </c>
      <c r="I499" s="332">
        <v>3695.6738891535306</v>
      </c>
    </row>
    <row r="500" spans="1:9" x14ac:dyDescent="0.25">
      <c r="A500" s="361"/>
      <c r="B500" s="361"/>
      <c r="C500" s="327" t="s">
        <v>725</v>
      </c>
      <c r="D500" s="333">
        <v>8.9973561107357075E-2</v>
      </c>
      <c r="E500" s="333">
        <v>8.9973561107357075E-2</v>
      </c>
      <c r="F500" s="333">
        <v>8.9973561107357075E-2</v>
      </c>
      <c r="G500" s="333">
        <v>8.9973561107357075E-2</v>
      </c>
      <c r="H500" s="333">
        <v>8.9973561107357075E-2</v>
      </c>
      <c r="I500" s="333">
        <v>0.4498678055367854</v>
      </c>
    </row>
    <row r="501" spans="1:9" x14ac:dyDescent="0.25">
      <c r="A501" s="361"/>
      <c r="B501" s="361"/>
      <c r="C501" s="327" t="s">
        <v>726</v>
      </c>
      <c r="D501" s="333">
        <v>9.1531215043312174E-4</v>
      </c>
      <c r="E501" s="333">
        <v>9.1531215043312174E-4</v>
      </c>
      <c r="F501" s="333">
        <v>9.1531215043312174E-4</v>
      </c>
      <c r="G501" s="333">
        <v>9.1531215043312174E-4</v>
      </c>
      <c r="H501" s="333">
        <v>9.1531215043312174E-4</v>
      </c>
      <c r="I501" s="333">
        <v>4.5765607521656088E-3</v>
      </c>
    </row>
    <row r="502" spans="1:9" x14ac:dyDescent="0.25">
      <c r="A502" s="362"/>
      <c r="B502" s="362"/>
      <c r="C502" s="327" t="s">
        <v>727</v>
      </c>
      <c r="D502" s="334">
        <v>74.380855294509303</v>
      </c>
      <c r="E502" s="334">
        <v>74.380855294509303</v>
      </c>
      <c r="F502" s="334">
        <v>74.380855294509303</v>
      </c>
      <c r="G502" s="334">
        <v>74.380855294509303</v>
      </c>
      <c r="H502" s="334">
        <v>74.380855294509303</v>
      </c>
      <c r="I502" s="334">
        <v>371.90427647254654</v>
      </c>
    </row>
    <row r="503" spans="1:9" x14ac:dyDescent="0.25">
      <c r="A503" s="360" t="s">
        <v>479</v>
      </c>
      <c r="B503" s="360" t="s">
        <v>794</v>
      </c>
      <c r="C503" s="327" t="s">
        <v>724</v>
      </c>
      <c r="D503" s="332">
        <v>57.994970104413973</v>
      </c>
      <c r="E503" s="332">
        <v>57.994970104413973</v>
      </c>
      <c r="F503" s="332">
        <v>57.994970104413973</v>
      </c>
      <c r="G503" s="332">
        <v>57.994970104413973</v>
      </c>
      <c r="H503" s="332">
        <v>57.994970104413973</v>
      </c>
      <c r="I503" s="332">
        <v>289.97485052206986</v>
      </c>
    </row>
    <row r="504" spans="1:9" x14ac:dyDescent="0.25">
      <c r="A504" s="361"/>
      <c r="B504" s="361"/>
      <c r="C504" s="327" t="s">
        <v>725</v>
      </c>
      <c r="D504" s="333">
        <v>1.4012207542006059E-2</v>
      </c>
      <c r="E504" s="333">
        <v>1.4012207542006059E-2</v>
      </c>
      <c r="F504" s="333">
        <v>1.4012207542006059E-2</v>
      </c>
      <c r="G504" s="333">
        <v>1.4012207542006059E-2</v>
      </c>
      <c r="H504" s="333">
        <v>1.4012207542006059E-2</v>
      </c>
      <c r="I504" s="333">
        <v>7.0061037710030291E-2</v>
      </c>
    </row>
    <row r="505" spans="1:9" x14ac:dyDescent="0.25">
      <c r="A505" s="361"/>
      <c r="B505" s="361"/>
      <c r="C505" s="327" t="s">
        <v>726</v>
      </c>
      <c r="D505" s="333">
        <v>9.0624965389418151E-5</v>
      </c>
      <c r="E505" s="333">
        <v>9.0624965389418151E-5</v>
      </c>
      <c r="F505" s="333">
        <v>9.0624965389418151E-5</v>
      </c>
      <c r="G505" s="333">
        <v>9.0624965389418151E-5</v>
      </c>
      <c r="H505" s="333">
        <v>9.0624965389418151E-5</v>
      </c>
      <c r="I505" s="333">
        <v>4.5312482694709073E-4</v>
      </c>
    </row>
    <row r="506" spans="1:9" x14ac:dyDescent="0.25">
      <c r="A506" s="362"/>
      <c r="B506" s="362"/>
      <c r="C506" s="327" t="s">
        <v>727</v>
      </c>
      <c r="D506" s="334">
        <v>10.251572692270861</v>
      </c>
      <c r="E506" s="334">
        <v>10.251572692270861</v>
      </c>
      <c r="F506" s="334">
        <v>10.251572692270861</v>
      </c>
      <c r="G506" s="334">
        <v>10.251572692270861</v>
      </c>
      <c r="H506" s="334">
        <v>10.251572692270861</v>
      </c>
      <c r="I506" s="334">
        <v>51.257863461354304</v>
      </c>
    </row>
    <row r="507" spans="1:9" x14ac:dyDescent="0.25">
      <c r="A507" s="360" t="s">
        <v>483</v>
      </c>
      <c r="B507" s="360" t="s">
        <v>795</v>
      </c>
      <c r="C507" s="327" t="s">
        <v>724</v>
      </c>
      <c r="D507" s="332">
        <v>74.00553779595711</v>
      </c>
      <c r="E507" s="332">
        <v>74.00553779595711</v>
      </c>
      <c r="F507" s="332">
        <v>74.00553779595711</v>
      </c>
      <c r="G507" s="332">
        <v>74.00553779595711</v>
      </c>
      <c r="H507" s="332">
        <v>74.00553779595711</v>
      </c>
      <c r="I507" s="332">
        <v>370.02768897978552</v>
      </c>
    </row>
    <row r="508" spans="1:9" x14ac:dyDescent="0.25">
      <c r="A508" s="361"/>
      <c r="B508" s="361"/>
      <c r="C508" s="327" t="s">
        <v>725</v>
      </c>
      <c r="D508" s="333">
        <v>8.9402663109209926E-3</v>
      </c>
      <c r="E508" s="333">
        <v>8.9402663109209926E-3</v>
      </c>
      <c r="F508" s="333">
        <v>8.9402663109209926E-3</v>
      </c>
      <c r="G508" s="333">
        <v>8.9402663109209926E-3</v>
      </c>
      <c r="H508" s="333">
        <v>8.9402663109209926E-3</v>
      </c>
      <c r="I508" s="333">
        <v>4.4701331554604963E-2</v>
      </c>
    </row>
    <row r="509" spans="1:9" x14ac:dyDescent="0.25">
      <c r="A509" s="361"/>
      <c r="B509" s="361"/>
      <c r="C509" s="327" t="s">
        <v>726</v>
      </c>
      <c r="D509" s="333">
        <v>0</v>
      </c>
      <c r="E509" s="333">
        <v>0</v>
      </c>
      <c r="F509" s="333">
        <v>0</v>
      </c>
      <c r="G509" s="333">
        <v>0</v>
      </c>
      <c r="H509" s="333">
        <v>0</v>
      </c>
      <c r="I509" s="333">
        <v>0</v>
      </c>
    </row>
    <row r="510" spans="1:9" x14ac:dyDescent="0.25">
      <c r="A510" s="362"/>
      <c r="B510" s="362"/>
      <c r="C510" s="327" t="s">
        <v>727</v>
      </c>
      <c r="D510" s="334">
        <v>198.6725846871332</v>
      </c>
      <c r="E510" s="334">
        <v>198.6725846871332</v>
      </c>
      <c r="F510" s="334">
        <v>198.6725846871332</v>
      </c>
      <c r="G510" s="334">
        <v>198.6725846871332</v>
      </c>
      <c r="H510" s="334">
        <v>198.6725846871332</v>
      </c>
      <c r="I510" s="334">
        <v>993.36292343566595</v>
      </c>
    </row>
    <row r="511" spans="1:9" x14ac:dyDescent="0.25">
      <c r="A511" s="360" t="s">
        <v>486</v>
      </c>
      <c r="B511" s="360" t="s">
        <v>796</v>
      </c>
      <c r="C511" s="327" t="s">
        <v>724</v>
      </c>
      <c r="D511" s="332">
        <v>2.5189736019438327E-2</v>
      </c>
      <c r="E511" s="332">
        <v>0</v>
      </c>
      <c r="F511" s="332">
        <v>0</v>
      </c>
      <c r="G511" s="332">
        <v>0</v>
      </c>
      <c r="H511" s="332">
        <v>0</v>
      </c>
      <c r="I511" s="332">
        <v>2.5189736019438327E-2</v>
      </c>
    </row>
    <row r="512" spans="1:9" x14ac:dyDescent="0.25">
      <c r="A512" s="361"/>
      <c r="B512" s="361"/>
      <c r="C512" s="327" t="s">
        <v>725</v>
      </c>
      <c r="D512" s="333">
        <v>3.0430553580529525E-6</v>
      </c>
      <c r="E512" s="333">
        <v>0</v>
      </c>
      <c r="F512" s="333">
        <v>0</v>
      </c>
      <c r="G512" s="333">
        <v>0</v>
      </c>
      <c r="H512" s="333">
        <v>0</v>
      </c>
      <c r="I512" s="333">
        <v>3.0430553580529525E-6</v>
      </c>
    </row>
    <row r="513" spans="1:9" x14ac:dyDescent="0.25">
      <c r="A513" s="361"/>
      <c r="B513" s="361"/>
      <c r="C513" s="327" t="s">
        <v>726</v>
      </c>
      <c r="D513" s="333">
        <v>3.0430553580529525E-6</v>
      </c>
      <c r="E513" s="333">
        <v>0</v>
      </c>
      <c r="F513" s="333">
        <v>0</v>
      </c>
      <c r="G513" s="333">
        <v>0</v>
      </c>
      <c r="H513" s="333">
        <v>0</v>
      </c>
      <c r="I513" s="333">
        <v>3.0430553580529525E-6</v>
      </c>
    </row>
    <row r="514" spans="1:9" x14ac:dyDescent="0.25">
      <c r="A514" s="362"/>
      <c r="B514" s="362"/>
      <c r="C514" s="327" t="s">
        <v>727</v>
      </c>
      <c r="D514" s="334">
        <v>0.84529315501470903</v>
      </c>
      <c r="E514" s="334">
        <v>0</v>
      </c>
      <c r="F514" s="334">
        <v>0</v>
      </c>
      <c r="G514" s="334">
        <v>0</v>
      </c>
      <c r="H514" s="334">
        <v>0</v>
      </c>
      <c r="I514" s="334">
        <v>0.84529315501470903</v>
      </c>
    </row>
    <row r="515" spans="1:9" x14ac:dyDescent="0.25">
      <c r="A515" s="360" t="s">
        <v>490</v>
      </c>
      <c r="B515" s="360" t="s">
        <v>797</v>
      </c>
      <c r="C515" s="327" t="s">
        <v>724</v>
      </c>
      <c r="D515" s="332">
        <v>0.75476655109926427</v>
      </c>
      <c r="E515" s="332">
        <v>0</v>
      </c>
      <c r="F515" s="332">
        <v>0</v>
      </c>
      <c r="G515" s="332">
        <v>0</v>
      </c>
      <c r="H515" s="332">
        <v>0</v>
      </c>
      <c r="I515" s="332">
        <v>0.75476655109926427</v>
      </c>
    </row>
    <row r="516" spans="1:9" x14ac:dyDescent="0.25">
      <c r="A516" s="361"/>
      <c r="B516" s="361"/>
      <c r="C516" s="327" t="s">
        <v>725</v>
      </c>
      <c r="D516" s="333">
        <v>8.6160565193979917E-5</v>
      </c>
      <c r="E516" s="333">
        <v>0</v>
      </c>
      <c r="F516" s="333">
        <v>0</v>
      </c>
      <c r="G516" s="333">
        <v>0</v>
      </c>
      <c r="H516" s="333">
        <v>0</v>
      </c>
      <c r="I516" s="333">
        <v>8.6160565193979917E-5</v>
      </c>
    </row>
    <row r="517" spans="1:9" x14ac:dyDescent="0.25">
      <c r="A517" s="361"/>
      <c r="B517" s="361"/>
      <c r="C517" s="327" t="s">
        <v>726</v>
      </c>
      <c r="D517" s="333">
        <v>8.6160565193979917E-5</v>
      </c>
      <c r="E517" s="333">
        <v>0</v>
      </c>
      <c r="F517" s="333">
        <v>0</v>
      </c>
      <c r="G517" s="333">
        <v>0</v>
      </c>
      <c r="H517" s="333">
        <v>0</v>
      </c>
      <c r="I517" s="333">
        <v>8.6160565193979917E-5</v>
      </c>
    </row>
    <row r="518" spans="1:9" x14ac:dyDescent="0.25">
      <c r="A518" s="362"/>
      <c r="B518" s="362"/>
      <c r="C518" s="327" t="s">
        <v>727</v>
      </c>
      <c r="D518" s="334">
        <v>0.84529315501470903</v>
      </c>
      <c r="E518" s="334">
        <v>0</v>
      </c>
      <c r="F518" s="334">
        <v>0</v>
      </c>
      <c r="G518" s="334">
        <v>0</v>
      </c>
      <c r="H518" s="334">
        <v>0</v>
      </c>
      <c r="I518" s="334">
        <v>0.84529315501470903</v>
      </c>
    </row>
    <row r="519" spans="1:9" x14ac:dyDescent="0.25">
      <c r="A519" s="360" t="s">
        <v>493</v>
      </c>
      <c r="B519" s="360" t="s">
        <v>798</v>
      </c>
      <c r="C519" s="327" t="s">
        <v>724</v>
      </c>
      <c r="D519" s="332">
        <v>0.62357276045435095</v>
      </c>
      <c r="E519" s="332">
        <v>0</v>
      </c>
      <c r="F519" s="332">
        <v>0</v>
      </c>
      <c r="G519" s="332">
        <v>0</v>
      </c>
      <c r="H519" s="332">
        <v>0</v>
      </c>
      <c r="I519" s="332">
        <v>0.62357276045435095</v>
      </c>
    </row>
    <row r="520" spans="1:9" x14ac:dyDescent="0.25">
      <c r="A520" s="361"/>
      <c r="B520" s="361"/>
      <c r="C520" s="327" t="s">
        <v>725</v>
      </c>
      <c r="D520" s="333">
        <v>0</v>
      </c>
      <c r="E520" s="333">
        <v>0</v>
      </c>
      <c r="F520" s="333">
        <v>0</v>
      </c>
      <c r="G520" s="333">
        <v>0</v>
      </c>
      <c r="H520" s="333">
        <v>0</v>
      </c>
      <c r="I520" s="333">
        <v>0</v>
      </c>
    </row>
    <row r="521" spans="1:9" x14ac:dyDescent="0.25">
      <c r="A521" s="361"/>
      <c r="B521" s="361"/>
      <c r="C521" s="327" t="s">
        <v>726</v>
      </c>
      <c r="D521" s="333">
        <v>0</v>
      </c>
      <c r="E521" s="333">
        <v>0</v>
      </c>
      <c r="F521" s="333">
        <v>0</v>
      </c>
      <c r="G521" s="333">
        <v>0</v>
      </c>
      <c r="H521" s="333">
        <v>0</v>
      </c>
      <c r="I521" s="333">
        <v>0</v>
      </c>
    </row>
    <row r="522" spans="1:9" x14ac:dyDescent="0.25">
      <c r="A522" s="362"/>
      <c r="B522" s="362"/>
      <c r="C522" s="327" t="s">
        <v>727</v>
      </c>
      <c r="D522" s="334">
        <v>0.84529315501470903</v>
      </c>
      <c r="E522" s="334">
        <v>0</v>
      </c>
      <c r="F522" s="334">
        <v>0</v>
      </c>
      <c r="G522" s="334">
        <v>0</v>
      </c>
      <c r="H522" s="334">
        <v>0</v>
      </c>
      <c r="I522" s="334">
        <v>0.84529315501470903</v>
      </c>
    </row>
    <row r="523" spans="1:9" x14ac:dyDescent="0.25">
      <c r="A523" s="360" t="s">
        <v>496</v>
      </c>
      <c r="B523" s="360" t="s">
        <v>799</v>
      </c>
      <c r="C523" s="327" t="s">
        <v>724</v>
      </c>
      <c r="D523" s="332">
        <v>0.7058695075640492</v>
      </c>
      <c r="E523" s="332">
        <v>0</v>
      </c>
      <c r="F523" s="332">
        <v>0</v>
      </c>
      <c r="G523" s="332">
        <v>0</v>
      </c>
      <c r="H523" s="332">
        <v>0</v>
      </c>
      <c r="I523" s="332">
        <v>0.7058695075640492</v>
      </c>
    </row>
    <row r="524" spans="1:9" x14ac:dyDescent="0.25">
      <c r="A524" s="361"/>
      <c r="B524" s="361"/>
      <c r="C524" s="327" t="s">
        <v>725</v>
      </c>
      <c r="D524" s="333">
        <v>0</v>
      </c>
      <c r="E524" s="333">
        <v>0</v>
      </c>
      <c r="F524" s="333">
        <v>0</v>
      </c>
      <c r="G524" s="333">
        <v>0</v>
      </c>
      <c r="H524" s="333">
        <v>0</v>
      </c>
      <c r="I524" s="333">
        <v>0</v>
      </c>
    </row>
    <row r="525" spans="1:9" x14ac:dyDescent="0.25">
      <c r="A525" s="361"/>
      <c r="B525" s="361"/>
      <c r="C525" s="327" t="s">
        <v>726</v>
      </c>
      <c r="D525" s="333">
        <v>0</v>
      </c>
      <c r="E525" s="333">
        <v>0</v>
      </c>
      <c r="F525" s="333">
        <v>0</v>
      </c>
      <c r="G525" s="333">
        <v>0</v>
      </c>
      <c r="H525" s="333">
        <v>0</v>
      </c>
      <c r="I525" s="333">
        <v>0</v>
      </c>
    </row>
    <row r="526" spans="1:9" x14ac:dyDescent="0.25">
      <c r="A526" s="362"/>
      <c r="B526" s="362"/>
      <c r="C526" s="327" t="s">
        <v>727</v>
      </c>
      <c r="D526" s="334">
        <v>0.84529315501470903</v>
      </c>
      <c r="E526" s="334">
        <v>0</v>
      </c>
      <c r="F526" s="334">
        <v>0</v>
      </c>
      <c r="G526" s="334">
        <v>0</v>
      </c>
      <c r="H526" s="334">
        <v>0</v>
      </c>
      <c r="I526" s="334">
        <v>0.84529315501470903</v>
      </c>
    </row>
    <row r="527" spans="1:9" x14ac:dyDescent="0.25">
      <c r="A527" s="360" t="s">
        <v>499</v>
      </c>
      <c r="B527" s="360" t="s">
        <v>800</v>
      </c>
      <c r="C527" s="327" t="s">
        <v>724</v>
      </c>
      <c r="D527" s="332">
        <v>1.4670054398603199E-2</v>
      </c>
      <c r="E527" s="332">
        <v>0</v>
      </c>
      <c r="F527" s="332">
        <v>0</v>
      </c>
      <c r="G527" s="332">
        <v>0</v>
      </c>
      <c r="H527" s="332">
        <v>0</v>
      </c>
      <c r="I527" s="332">
        <v>1.4670054398603199E-2</v>
      </c>
    </row>
    <row r="528" spans="1:9" x14ac:dyDescent="0.25">
      <c r="A528" s="361"/>
      <c r="B528" s="361"/>
      <c r="C528" s="327" t="s">
        <v>725</v>
      </c>
      <c r="D528" s="333">
        <v>1.6746637441327851E-6</v>
      </c>
      <c r="E528" s="333">
        <v>0</v>
      </c>
      <c r="F528" s="333">
        <v>0</v>
      </c>
      <c r="G528" s="333">
        <v>0</v>
      </c>
      <c r="H528" s="333">
        <v>0</v>
      </c>
      <c r="I528" s="333">
        <v>1.6746637441327851E-6</v>
      </c>
    </row>
    <row r="529" spans="1:9" x14ac:dyDescent="0.25">
      <c r="A529" s="361"/>
      <c r="B529" s="361"/>
      <c r="C529" s="327" t="s">
        <v>726</v>
      </c>
      <c r="D529" s="333">
        <v>1.6746637441327851E-6</v>
      </c>
      <c r="E529" s="333">
        <v>0</v>
      </c>
      <c r="F529" s="333">
        <v>0</v>
      </c>
      <c r="G529" s="333">
        <v>0</v>
      </c>
      <c r="H529" s="333">
        <v>0</v>
      </c>
      <c r="I529" s="333">
        <v>1.6746637441327851E-6</v>
      </c>
    </row>
    <row r="530" spans="1:9" x14ac:dyDescent="0.25">
      <c r="A530" s="362"/>
      <c r="B530" s="362"/>
      <c r="C530" s="327" t="s">
        <v>727</v>
      </c>
      <c r="D530" s="334">
        <v>0.84529315501470903</v>
      </c>
      <c r="E530" s="334">
        <v>0</v>
      </c>
      <c r="F530" s="334">
        <v>0</v>
      </c>
      <c r="G530" s="334">
        <v>0</v>
      </c>
      <c r="H530" s="334">
        <v>0</v>
      </c>
      <c r="I530" s="334">
        <v>0.84529315501470903</v>
      </c>
    </row>
    <row r="531" spans="1:9" x14ac:dyDescent="0.25">
      <c r="A531" s="360" t="s">
        <v>501</v>
      </c>
      <c r="B531" s="360" t="s">
        <v>801</v>
      </c>
      <c r="C531" s="327" t="s">
        <v>724</v>
      </c>
      <c r="D531" s="332">
        <v>183.21550435059942</v>
      </c>
      <c r="E531" s="332">
        <v>183.21550435059942</v>
      </c>
      <c r="F531" s="332">
        <v>183.21550435059942</v>
      </c>
      <c r="G531" s="332">
        <v>183.21550435059942</v>
      </c>
      <c r="H531" s="332">
        <v>183.21550435059942</v>
      </c>
      <c r="I531" s="332">
        <v>916.07752175299709</v>
      </c>
    </row>
    <row r="532" spans="1:9" x14ac:dyDescent="0.25">
      <c r="A532" s="361"/>
      <c r="B532" s="361"/>
      <c r="C532" s="327" t="s">
        <v>725</v>
      </c>
      <c r="D532" s="333">
        <v>4.7769786533449508E-2</v>
      </c>
      <c r="E532" s="333">
        <v>4.7769786533449508E-2</v>
      </c>
      <c r="F532" s="333">
        <v>4.7769786533449508E-2</v>
      </c>
      <c r="G532" s="333">
        <v>4.7769786533449508E-2</v>
      </c>
      <c r="H532" s="333">
        <v>4.7769786533449508E-2</v>
      </c>
      <c r="I532" s="333">
        <v>0.23884893266724755</v>
      </c>
    </row>
    <row r="533" spans="1:9" x14ac:dyDescent="0.25">
      <c r="A533" s="361"/>
      <c r="B533" s="361"/>
      <c r="C533" s="327" t="s">
        <v>726</v>
      </c>
      <c r="D533" s="333">
        <v>3.4495416479156063E-2</v>
      </c>
      <c r="E533" s="333">
        <v>3.4495416479156063E-2</v>
      </c>
      <c r="F533" s="333">
        <v>3.4495416479156063E-2</v>
      </c>
      <c r="G533" s="333">
        <v>3.4495416479156063E-2</v>
      </c>
      <c r="H533" s="333">
        <v>3.4495416479156063E-2</v>
      </c>
      <c r="I533" s="333">
        <v>0.1724770823957803</v>
      </c>
    </row>
    <row r="534" spans="1:9" x14ac:dyDescent="0.25">
      <c r="A534" s="362"/>
      <c r="B534" s="362"/>
      <c r="C534" s="327" t="s">
        <v>727</v>
      </c>
      <c r="D534" s="334">
        <v>36.745989641115003</v>
      </c>
      <c r="E534" s="334">
        <v>36.745989641115003</v>
      </c>
      <c r="F534" s="334">
        <v>36.745989641115003</v>
      </c>
      <c r="G534" s="334">
        <v>36.745989641115003</v>
      </c>
      <c r="H534" s="334">
        <v>36.745989641115003</v>
      </c>
      <c r="I534" s="334">
        <v>183.729948205575</v>
      </c>
    </row>
    <row r="535" spans="1:9" x14ac:dyDescent="0.25">
      <c r="A535" s="360" t="s">
        <v>300</v>
      </c>
      <c r="B535" s="360" t="s">
        <v>802</v>
      </c>
      <c r="C535" s="327" t="s">
        <v>724</v>
      </c>
      <c r="D535" s="332">
        <v>4466.6160899101505</v>
      </c>
      <c r="E535" s="332">
        <v>4466.6160899101505</v>
      </c>
      <c r="F535" s="332">
        <v>4466.6160899101505</v>
      </c>
      <c r="G535" s="332">
        <v>4466.6160899101505</v>
      </c>
      <c r="H535" s="332">
        <v>4466.6160899101505</v>
      </c>
      <c r="I535" s="332">
        <v>22333.080449550755</v>
      </c>
    </row>
    <row r="536" spans="1:9" x14ac:dyDescent="0.25">
      <c r="A536" s="361"/>
      <c r="B536" s="361"/>
      <c r="C536" s="327" t="s">
        <v>725</v>
      </c>
      <c r="D536" s="333">
        <v>1.0664443400654793</v>
      </c>
      <c r="E536" s="333">
        <v>1.0664443400654793</v>
      </c>
      <c r="F536" s="333">
        <v>1.0664443400654793</v>
      </c>
      <c r="G536" s="333">
        <v>1.0664443400654793</v>
      </c>
      <c r="H536" s="333">
        <v>1.0664443400654793</v>
      </c>
      <c r="I536" s="333">
        <v>5.3322217003273966</v>
      </c>
    </row>
    <row r="537" spans="1:9" x14ac:dyDescent="0.25">
      <c r="A537" s="361"/>
      <c r="B537" s="361"/>
      <c r="C537" s="327" t="s">
        <v>726</v>
      </c>
      <c r="D537" s="333">
        <v>5.8914666225914882E-2</v>
      </c>
      <c r="E537" s="333">
        <v>5.8914666225914882E-2</v>
      </c>
      <c r="F537" s="333">
        <v>5.8914666225914882E-2</v>
      </c>
      <c r="G537" s="333">
        <v>5.8914666225914882E-2</v>
      </c>
      <c r="H537" s="333">
        <v>5.8914666225914882E-2</v>
      </c>
      <c r="I537" s="333">
        <v>0.2945733311295744</v>
      </c>
    </row>
    <row r="538" spans="1:9" x14ac:dyDescent="0.25">
      <c r="A538" s="362"/>
      <c r="B538" s="362"/>
      <c r="C538" s="327" t="s">
        <v>727</v>
      </c>
      <c r="D538" s="334">
        <v>6.6729634042112238</v>
      </c>
      <c r="E538" s="334">
        <v>6.6729634042112238</v>
      </c>
      <c r="F538" s="334">
        <v>6.6729634042112238</v>
      </c>
      <c r="G538" s="334">
        <v>6.6729634042112238</v>
      </c>
      <c r="H538" s="334">
        <v>6.6729634042112238</v>
      </c>
      <c r="I538" s="334">
        <v>33.364817021056119</v>
      </c>
    </row>
    <row r="539" spans="1:9" x14ac:dyDescent="0.25">
      <c r="A539" s="360" t="s">
        <v>508</v>
      </c>
      <c r="B539" s="360" t="s">
        <v>803</v>
      </c>
      <c r="C539" s="327" t="s">
        <v>724</v>
      </c>
      <c r="D539" s="332">
        <v>0</v>
      </c>
      <c r="E539" s="332">
        <v>0</v>
      </c>
      <c r="F539" s="332">
        <v>0</v>
      </c>
      <c r="G539" s="332">
        <v>0</v>
      </c>
      <c r="H539" s="332">
        <v>0</v>
      </c>
      <c r="I539" s="332">
        <v>0</v>
      </c>
    </row>
    <row r="540" spans="1:9" x14ac:dyDescent="0.25">
      <c r="A540" s="361"/>
      <c r="B540" s="361"/>
      <c r="C540" s="327" t="s">
        <v>725</v>
      </c>
      <c r="D540" s="333">
        <v>0.44174665422421755</v>
      </c>
      <c r="E540" s="333">
        <v>0.44174665422421755</v>
      </c>
      <c r="F540" s="333">
        <v>0.44174665422421755</v>
      </c>
      <c r="G540" s="333">
        <v>0.44174665422421755</v>
      </c>
      <c r="H540" s="333">
        <v>0.44174665422421755</v>
      </c>
      <c r="I540" s="333">
        <v>2.2087332711210879</v>
      </c>
    </row>
    <row r="541" spans="1:9" x14ac:dyDescent="0.25">
      <c r="A541" s="361"/>
      <c r="B541" s="361"/>
      <c r="C541" s="327" t="s">
        <v>726</v>
      </c>
      <c r="D541" s="333">
        <v>0.43927095830559848</v>
      </c>
      <c r="E541" s="333">
        <v>0.43927095830559848</v>
      </c>
      <c r="F541" s="333">
        <v>0.43927095830559848</v>
      </c>
      <c r="G541" s="333">
        <v>0.43927095830559848</v>
      </c>
      <c r="H541" s="333">
        <v>0.43927095830559848</v>
      </c>
      <c r="I541" s="333">
        <v>2.1963547915279924</v>
      </c>
    </row>
    <row r="542" spans="1:9" x14ac:dyDescent="0.25">
      <c r="A542" s="362"/>
      <c r="B542" s="362"/>
      <c r="C542" s="327" t="s">
        <v>727</v>
      </c>
      <c r="D542" s="334">
        <v>18.076295925227072</v>
      </c>
      <c r="E542" s="334">
        <v>18.076295925227072</v>
      </c>
      <c r="F542" s="334">
        <v>18.076295925227072</v>
      </c>
      <c r="G542" s="334">
        <v>18.076295925227072</v>
      </c>
      <c r="H542" s="334">
        <v>18.076295925227072</v>
      </c>
      <c r="I542" s="334">
        <v>90.381479626135359</v>
      </c>
    </row>
    <row r="543" spans="1:9" x14ac:dyDescent="0.25">
      <c r="A543" s="360" t="s">
        <v>511</v>
      </c>
      <c r="B543" s="360" t="s">
        <v>804</v>
      </c>
      <c r="C543" s="327" t="s">
        <v>724</v>
      </c>
      <c r="D543" s="332">
        <v>3.1691641048636332</v>
      </c>
      <c r="E543" s="332">
        <v>3.1691641048636332</v>
      </c>
      <c r="F543" s="332">
        <v>3.1691641048636332</v>
      </c>
      <c r="G543" s="332">
        <v>3.1691641048636332</v>
      </c>
      <c r="H543" s="332">
        <v>3.1691641048636332</v>
      </c>
      <c r="I543" s="332">
        <v>15.845820524318166</v>
      </c>
    </row>
    <row r="544" spans="1:9" x14ac:dyDescent="0.25">
      <c r="A544" s="361"/>
      <c r="B544" s="361"/>
      <c r="C544" s="327" t="s">
        <v>725</v>
      </c>
      <c r="D544" s="333">
        <v>1.1492171795885928E-3</v>
      </c>
      <c r="E544" s="333">
        <v>1.1492171795885928E-3</v>
      </c>
      <c r="F544" s="333">
        <v>1.1492171795885928E-3</v>
      </c>
      <c r="G544" s="333">
        <v>1.1492171795885928E-3</v>
      </c>
      <c r="H544" s="333">
        <v>1.1492171795885928E-3</v>
      </c>
      <c r="I544" s="333">
        <v>5.7460858979429645E-3</v>
      </c>
    </row>
    <row r="545" spans="1:9" x14ac:dyDescent="0.25">
      <c r="A545" s="361"/>
      <c r="B545" s="361"/>
      <c r="C545" s="327" t="s">
        <v>726</v>
      </c>
      <c r="D545" s="333">
        <v>0</v>
      </c>
      <c r="E545" s="333">
        <v>0</v>
      </c>
      <c r="F545" s="333">
        <v>0</v>
      </c>
      <c r="G545" s="333">
        <v>0</v>
      </c>
      <c r="H545" s="333">
        <v>0</v>
      </c>
      <c r="I545" s="333">
        <v>0</v>
      </c>
    </row>
    <row r="546" spans="1:9" x14ac:dyDescent="0.25">
      <c r="A546" s="362"/>
      <c r="B546" s="362"/>
      <c r="C546" s="327" t="s">
        <v>727</v>
      </c>
      <c r="D546" s="334">
        <v>18.25833214831772</v>
      </c>
      <c r="E546" s="334">
        <v>18.25833214831772</v>
      </c>
      <c r="F546" s="334">
        <v>18.25833214831772</v>
      </c>
      <c r="G546" s="334">
        <v>18.25833214831772</v>
      </c>
      <c r="H546" s="334">
        <v>18.25833214831772</v>
      </c>
      <c r="I546" s="334">
        <v>91.291660741588601</v>
      </c>
    </row>
    <row r="547" spans="1:9" x14ac:dyDescent="0.25">
      <c r="A547" s="363" t="s">
        <v>805</v>
      </c>
      <c r="B547" s="360" t="s">
        <v>804</v>
      </c>
      <c r="C547" s="327" t="s">
        <v>724</v>
      </c>
      <c r="D547" s="332">
        <v>6.2461442177840913</v>
      </c>
      <c r="E547" s="332">
        <v>6.2461442177840913</v>
      </c>
      <c r="F547" s="332">
        <v>6.2461442177840913</v>
      </c>
      <c r="G547" s="332">
        <v>6.2461442177840913</v>
      </c>
      <c r="H547" s="332">
        <v>6.2461442177840913</v>
      </c>
      <c r="I547" s="332">
        <v>31.230721088920458</v>
      </c>
    </row>
    <row r="548" spans="1:9" x14ac:dyDescent="0.25">
      <c r="A548" s="364"/>
      <c r="B548" s="361"/>
      <c r="C548" s="327" t="s">
        <v>725</v>
      </c>
      <c r="D548" s="333">
        <v>6.2602169548059165E-3</v>
      </c>
      <c r="E548" s="333">
        <v>6.2602169548059165E-3</v>
      </c>
      <c r="F548" s="333">
        <v>6.2602169548059165E-3</v>
      </c>
      <c r="G548" s="333">
        <v>6.2602169548059165E-3</v>
      </c>
      <c r="H548" s="333">
        <v>6.2602169548059165E-3</v>
      </c>
      <c r="I548" s="333">
        <v>3.1301084774029583E-2</v>
      </c>
    </row>
    <row r="549" spans="1:9" x14ac:dyDescent="0.25">
      <c r="A549" s="364"/>
      <c r="B549" s="361"/>
      <c r="C549" s="327" t="s">
        <v>726</v>
      </c>
      <c r="D549" s="333">
        <v>0</v>
      </c>
      <c r="E549" s="333">
        <v>0</v>
      </c>
      <c r="F549" s="333">
        <v>0</v>
      </c>
      <c r="G549" s="333">
        <v>0</v>
      </c>
      <c r="H549" s="333">
        <v>0</v>
      </c>
      <c r="I549" s="333">
        <v>0</v>
      </c>
    </row>
    <row r="550" spans="1:9" x14ac:dyDescent="0.25">
      <c r="A550" s="365"/>
      <c r="B550" s="362"/>
      <c r="C550" s="327" t="s">
        <v>727</v>
      </c>
      <c r="D550" s="334">
        <v>25.358794650441201</v>
      </c>
      <c r="E550" s="334">
        <v>25.358794650441201</v>
      </c>
      <c r="F550" s="334">
        <v>25.358794650441201</v>
      </c>
      <c r="G550" s="334">
        <v>25.358794650441201</v>
      </c>
      <c r="H550" s="334">
        <v>25.358794650441201</v>
      </c>
      <c r="I550" s="334">
        <v>126.793973252206</v>
      </c>
    </row>
    <row r="551" spans="1:9" x14ac:dyDescent="0.25">
      <c r="A551" s="360" t="s">
        <v>518</v>
      </c>
      <c r="B551" s="360" t="s">
        <v>804</v>
      </c>
      <c r="C551" s="327" t="s">
        <v>724</v>
      </c>
      <c r="D551" s="332">
        <v>1.9351938620549536</v>
      </c>
      <c r="E551" s="332">
        <v>1.9351938620549536</v>
      </c>
      <c r="F551" s="332">
        <v>1.9351938620549536</v>
      </c>
      <c r="G551" s="332">
        <v>1.9351938620549536</v>
      </c>
      <c r="H551" s="332">
        <v>1.9351938620549536</v>
      </c>
      <c r="I551" s="332">
        <v>9.6759693102747679</v>
      </c>
    </row>
    <row r="552" spans="1:9" x14ac:dyDescent="0.25">
      <c r="A552" s="361"/>
      <c r="B552" s="361"/>
      <c r="C552" s="327" t="s">
        <v>725</v>
      </c>
      <c r="D552" s="333">
        <v>1.7850900847600618E-3</v>
      </c>
      <c r="E552" s="333">
        <v>1.7850900847600618E-3</v>
      </c>
      <c r="F552" s="333">
        <v>1.7850900847600618E-3</v>
      </c>
      <c r="G552" s="333">
        <v>1.7850900847600618E-3</v>
      </c>
      <c r="H552" s="333">
        <v>1.7850900847600618E-3</v>
      </c>
      <c r="I552" s="333">
        <v>8.9254504238003088E-3</v>
      </c>
    </row>
    <row r="553" spans="1:9" x14ac:dyDescent="0.25">
      <c r="A553" s="361"/>
      <c r="B553" s="361"/>
      <c r="C553" s="327" t="s">
        <v>726</v>
      </c>
      <c r="D553" s="333">
        <v>0</v>
      </c>
      <c r="E553" s="333">
        <v>0</v>
      </c>
      <c r="F553" s="333">
        <v>0</v>
      </c>
      <c r="G553" s="333">
        <v>0</v>
      </c>
      <c r="H553" s="333">
        <v>0</v>
      </c>
      <c r="I553" s="333">
        <v>0</v>
      </c>
    </row>
    <row r="554" spans="1:9" x14ac:dyDescent="0.25">
      <c r="A554" s="362"/>
      <c r="B554" s="362"/>
      <c r="C554" s="327" t="s">
        <v>727</v>
      </c>
      <c r="D554" s="334">
        <v>11.83410417020592</v>
      </c>
      <c r="E554" s="334">
        <v>11.83410417020592</v>
      </c>
      <c r="F554" s="334">
        <v>11.83410417020592</v>
      </c>
      <c r="G554" s="334">
        <v>11.83410417020592</v>
      </c>
      <c r="H554" s="334">
        <v>11.83410417020592</v>
      </c>
      <c r="I554" s="334">
        <v>59.1705208510296</v>
      </c>
    </row>
    <row r="555" spans="1:9" x14ac:dyDescent="0.25">
      <c r="A555" s="360" t="s">
        <v>519</v>
      </c>
      <c r="B555" s="360" t="s">
        <v>806</v>
      </c>
      <c r="C555" s="327" t="s">
        <v>724</v>
      </c>
      <c r="D555" s="332">
        <v>0.45096389820034727</v>
      </c>
      <c r="E555" s="332">
        <v>0</v>
      </c>
      <c r="F555" s="332">
        <v>0</v>
      </c>
      <c r="G555" s="332">
        <v>0</v>
      </c>
      <c r="H555" s="332">
        <v>0</v>
      </c>
      <c r="I555" s="332">
        <v>0.45096389820034727</v>
      </c>
    </row>
    <row r="556" spans="1:9" x14ac:dyDescent="0.25">
      <c r="A556" s="361"/>
      <c r="B556" s="361"/>
      <c r="C556" s="327" t="s">
        <v>725</v>
      </c>
      <c r="D556" s="333">
        <v>1.3298654779589323E-4</v>
      </c>
      <c r="E556" s="333">
        <v>0</v>
      </c>
      <c r="F556" s="333">
        <v>0</v>
      </c>
      <c r="G556" s="333">
        <v>0</v>
      </c>
      <c r="H556" s="333">
        <v>0</v>
      </c>
      <c r="I556" s="333">
        <v>1.3298654779589323E-4</v>
      </c>
    </row>
    <row r="557" spans="1:9" x14ac:dyDescent="0.25">
      <c r="A557" s="361"/>
      <c r="B557" s="361"/>
      <c r="C557" s="327" t="s">
        <v>726</v>
      </c>
      <c r="D557" s="333">
        <v>2.1284594067259989E-5</v>
      </c>
      <c r="E557" s="333">
        <v>0</v>
      </c>
      <c r="F557" s="333">
        <v>0</v>
      </c>
      <c r="G557" s="333">
        <v>0</v>
      </c>
      <c r="H557" s="333">
        <v>0</v>
      </c>
      <c r="I557" s="333">
        <v>2.1284594067259989E-5</v>
      </c>
    </row>
    <row r="558" spans="1:9" x14ac:dyDescent="0.25">
      <c r="A558" s="362"/>
      <c r="B558" s="362"/>
      <c r="C558" s="327" t="s">
        <v>727</v>
      </c>
      <c r="D558" s="334">
        <v>0.84529315501470903</v>
      </c>
      <c r="E558" s="334">
        <v>0</v>
      </c>
      <c r="F558" s="334">
        <v>0</v>
      </c>
      <c r="G558" s="334">
        <v>0</v>
      </c>
      <c r="H558" s="334">
        <v>0</v>
      </c>
      <c r="I558" s="334">
        <v>0.84529315501470903</v>
      </c>
    </row>
    <row r="559" spans="1:9" x14ac:dyDescent="0.25">
      <c r="A559" s="360" t="s">
        <v>522</v>
      </c>
      <c r="B559" s="360" t="s">
        <v>807</v>
      </c>
      <c r="C559" s="327" t="s">
        <v>724</v>
      </c>
      <c r="D559" s="332">
        <v>3.5410098711888898</v>
      </c>
      <c r="E559" s="332">
        <v>0</v>
      </c>
      <c r="F559" s="332">
        <v>0</v>
      </c>
      <c r="G559" s="332">
        <v>0</v>
      </c>
      <c r="H559" s="332">
        <v>0</v>
      </c>
      <c r="I559" s="332">
        <v>3.5410098711888898</v>
      </c>
    </row>
    <row r="560" spans="1:9" x14ac:dyDescent="0.25">
      <c r="A560" s="361"/>
      <c r="B560" s="361"/>
      <c r="C560" s="327" t="s">
        <v>725</v>
      </c>
      <c r="D560" s="333">
        <v>0</v>
      </c>
      <c r="E560" s="333">
        <v>0</v>
      </c>
      <c r="F560" s="333">
        <v>0</v>
      </c>
      <c r="G560" s="333">
        <v>0</v>
      </c>
      <c r="H560" s="333">
        <v>0</v>
      </c>
      <c r="I560" s="333">
        <v>0</v>
      </c>
    </row>
    <row r="561" spans="1:9" x14ac:dyDescent="0.25">
      <c r="A561" s="361"/>
      <c r="B561" s="361"/>
      <c r="C561" s="327" t="s">
        <v>726</v>
      </c>
      <c r="D561" s="333">
        <v>0</v>
      </c>
      <c r="E561" s="333">
        <v>0</v>
      </c>
      <c r="F561" s="333">
        <v>0</v>
      </c>
      <c r="G561" s="333">
        <v>0</v>
      </c>
      <c r="H561" s="333">
        <v>0</v>
      </c>
      <c r="I561" s="333">
        <v>0</v>
      </c>
    </row>
    <row r="562" spans="1:9" x14ac:dyDescent="0.25">
      <c r="A562" s="362"/>
      <c r="B562" s="362"/>
      <c r="C562" s="327" t="s">
        <v>727</v>
      </c>
      <c r="D562" s="334">
        <v>0.84529315501470903</v>
      </c>
      <c r="E562" s="334">
        <v>0</v>
      </c>
      <c r="F562" s="334">
        <v>0</v>
      </c>
      <c r="G562" s="334">
        <v>0</v>
      </c>
      <c r="H562" s="334">
        <v>0</v>
      </c>
      <c r="I562" s="334">
        <v>0.84529315501470903</v>
      </c>
    </row>
    <row r="563" spans="1:9" x14ac:dyDescent="0.25">
      <c r="A563" s="360" t="s">
        <v>525</v>
      </c>
      <c r="B563" s="360" t="s">
        <v>808</v>
      </c>
      <c r="C563" s="327" t="s">
        <v>724</v>
      </c>
      <c r="D563" s="332">
        <v>9.6384754009824047E-2</v>
      </c>
      <c r="E563" s="332">
        <v>0</v>
      </c>
      <c r="F563" s="332">
        <v>0</v>
      </c>
      <c r="G563" s="332">
        <v>0</v>
      </c>
      <c r="H563" s="332">
        <v>0</v>
      </c>
      <c r="I563" s="332">
        <v>9.6384754009824047E-2</v>
      </c>
    </row>
    <row r="564" spans="1:9" x14ac:dyDescent="0.25">
      <c r="A564" s="361"/>
      <c r="B564" s="361"/>
      <c r="C564" s="327" t="s">
        <v>725</v>
      </c>
      <c r="D564" s="333">
        <v>4.2706156806672851E-5</v>
      </c>
      <c r="E564" s="333">
        <v>0</v>
      </c>
      <c r="F564" s="333">
        <v>0</v>
      </c>
      <c r="G564" s="333">
        <v>0</v>
      </c>
      <c r="H564" s="333">
        <v>0</v>
      </c>
      <c r="I564" s="333">
        <v>4.2706156806672851E-5</v>
      </c>
    </row>
    <row r="565" spans="1:9" x14ac:dyDescent="0.25">
      <c r="A565" s="361"/>
      <c r="B565" s="361"/>
      <c r="C565" s="327" t="s">
        <v>726</v>
      </c>
      <c r="D565" s="333">
        <v>1.9533976812657682E-6</v>
      </c>
      <c r="E565" s="333">
        <v>0</v>
      </c>
      <c r="F565" s="333">
        <v>0</v>
      </c>
      <c r="G565" s="333">
        <v>0</v>
      </c>
      <c r="H565" s="333">
        <v>0</v>
      </c>
      <c r="I565" s="333">
        <v>1.9533976812657682E-6</v>
      </c>
    </row>
    <row r="566" spans="1:9" x14ac:dyDescent="0.25">
      <c r="A566" s="362"/>
      <c r="B566" s="362"/>
      <c r="C566" s="327" t="s">
        <v>727</v>
      </c>
      <c r="D566" s="334">
        <v>0.84529315501470903</v>
      </c>
      <c r="E566" s="334">
        <v>0</v>
      </c>
      <c r="F566" s="334">
        <v>0</v>
      </c>
      <c r="G566" s="334">
        <v>0</v>
      </c>
      <c r="H566" s="334">
        <v>0</v>
      </c>
      <c r="I566" s="334">
        <v>0.84529315501470903</v>
      </c>
    </row>
    <row r="567" spans="1:9" x14ac:dyDescent="0.25">
      <c r="A567" s="360" t="s">
        <v>528</v>
      </c>
      <c r="B567" s="360" t="s">
        <v>809</v>
      </c>
      <c r="C567" s="327" t="s">
        <v>724</v>
      </c>
      <c r="D567" s="332">
        <v>1.5621017504671821</v>
      </c>
      <c r="E567" s="332">
        <v>0</v>
      </c>
      <c r="F567" s="332">
        <v>0</v>
      </c>
      <c r="G567" s="332">
        <v>0</v>
      </c>
      <c r="H567" s="332">
        <v>0</v>
      </c>
      <c r="I567" s="332">
        <v>1.5621017504671821</v>
      </c>
    </row>
    <row r="568" spans="1:9" x14ac:dyDescent="0.25">
      <c r="A568" s="361"/>
      <c r="B568" s="361"/>
      <c r="C568" s="327" t="s">
        <v>725</v>
      </c>
      <c r="D568" s="333">
        <v>1.7835685570810362E-4</v>
      </c>
      <c r="E568" s="333">
        <v>0</v>
      </c>
      <c r="F568" s="333">
        <v>0</v>
      </c>
      <c r="G568" s="333">
        <v>0</v>
      </c>
      <c r="H568" s="333">
        <v>0</v>
      </c>
      <c r="I568" s="333">
        <v>1.7835685570810362E-4</v>
      </c>
    </row>
    <row r="569" spans="1:9" x14ac:dyDescent="0.25">
      <c r="A569" s="361"/>
      <c r="B569" s="361"/>
      <c r="C569" s="327" t="s">
        <v>726</v>
      </c>
      <c r="D569" s="333">
        <v>1.7835685570810362E-4</v>
      </c>
      <c r="E569" s="333">
        <v>0</v>
      </c>
      <c r="F569" s="333">
        <v>0</v>
      </c>
      <c r="G569" s="333">
        <v>0</v>
      </c>
      <c r="H569" s="333">
        <v>0</v>
      </c>
      <c r="I569" s="333">
        <v>1.7835685570810362E-4</v>
      </c>
    </row>
    <row r="570" spans="1:9" x14ac:dyDescent="0.25">
      <c r="A570" s="362"/>
      <c r="B570" s="362"/>
      <c r="C570" s="327" t="s">
        <v>727</v>
      </c>
      <c r="D570" s="334">
        <v>0.84529315501470903</v>
      </c>
      <c r="E570" s="334">
        <v>0</v>
      </c>
      <c r="F570" s="334">
        <v>0</v>
      </c>
      <c r="G570" s="334">
        <v>0</v>
      </c>
      <c r="H570" s="334">
        <v>0</v>
      </c>
      <c r="I570" s="334">
        <v>0.84529315501470903</v>
      </c>
    </row>
    <row r="571" spans="1:9" x14ac:dyDescent="0.25">
      <c r="A571" s="360" t="s">
        <v>531</v>
      </c>
      <c r="B571" s="360" t="s">
        <v>810</v>
      </c>
      <c r="C571" s="327" t="s">
        <v>724</v>
      </c>
      <c r="D571" s="332">
        <v>1.9162795824183454</v>
      </c>
      <c r="E571" s="332">
        <v>0</v>
      </c>
      <c r="F571" s="332">
        <v>0</v>
      </c>
      <c r="G571" s="332">
        <v>0</v>
      </c>
      <c r="H571" s="332">
        <v>0</v>
      </c>
      <c r="I571" s="332">
        <v>1.9162795824183454</v>
      </c>
    </row>
    <row r="572" spans="1:9" x14ac:dyDescent="0.25">
      <c r="A572" s="361"/>
      <c r="B572" s="361"/>
      <c r="C572" s="327" t="s">
        <v>725</v>
      </c>
      <c r="D572" s="333">
        <v>2.1876186851780668E-4</v>
      </c>
      <c r="E572" s="333">
        <v>0</v>
      </c>
      <c r="F572" s="333">
        <v>0</v>
      </c>
      <c r="G572" s="333">
        <v>0</v>
      </c>
      <c r="H572" s="333">
        <v>0</v>
      </c>
      <c r="I572" s="333">
        <v>2.1876186851780668E-4</v>
      </c>
    </row>
    <row r="573" spans="1:9" x14ac:dyDescent="0.25">
      <c r="A573" s="361"/>
      <c r="B573" s="361"/>
      <c r="C573" s="327" t="s">
        <v>726</v>
      </c>
      <c r="D573" s="333">
        <v>2.1876186851780668E-4</v>
      </c>
      <c r="E573" s="333">
        <v>0</v>
      </c>
      <c r="F573" s="333">
        <v>0</v>
      </c>
      <c r="G573" s="333">
        <v>0</v>
      </c>
      <c r="H573" s="333">
        <v>0</v>
      </c>
      <c r="I573" s="333">
        <v>2.1876186851780668E-4</v>
      </c>
    </row>
    <row r="574" spans="1:9" x14ac:dyDescent="0.25">
      <c r="A574" s="362"/>
      <c r="B574" s="362"/>
      <c r="C574" s="327" t="s">
        <v>727</v>
      </c>
      <c r="D574" s="334">
        <v>0.84529315501470903</v>
      </c>
      <c r="E574" s="334">
        <v>0</v>
      </c>
      <c r="F574" s="334">
        <v>0</v>
      </c>
      <c r="G574" s="334">
        <v>0</v>
      </c>
      <c r="H574" s="334">
        <v>0</v>
      </c>
      <c r="I574" s="334">
        <v>0.84529315501470903</v>
      </c>
    </row>
    <row r="575" spans="1:9" x14ac:dyDescent="0.25">
      <c r="A575" s="360" t="s">
        <v>534</v>
      </c>
      <c r="B575" s="360" t="s">
        <v>811</v>
      </c>
      <c r="C575" s="327" t="s">
        <v>724</v>
      </c>
      <c r="D575" s="332">
        <v>5.2479809502349637</v>
      </c>
      <c r="E575" s="332">
        <v>0</v>
      </c>
      <c r="F575" s="332">
        <v>0</v>
      </c>
      <c r="G575" s="332">
        <v>0</v>
      </c>
      <c r="H575" s="332">
        <v>0</v>
      </c>
      <c r="I575" s="332">
        <v>5.2479809502349637</v>
      </c>
    </row>
    <row r="576" spans="1:9" x14ac:dyDescent="0.25">
      <c r="A576" s="361"/>
      <c r="B576" s="361"/>
      <c r="C576" s="327" t="s">
        <v>725</v>
      </c>
      <c r="D576" s="333">
        <v>3.2977157735467454E-3</v>
      </c>
      <c r="E576" s="333">
        <v>0</v>
      </c>
      <c r="F576" s="333">
        <v>0</v>
      </c>
      <c r="G576" s="333">
        <v>0</v>
      </c>
      <c r="H576" s="333">
        <v>0</v>
      </c>
      <c r="I576" s="333">
        <v>3.2977157735467454E-3</v>
      </c>
    </row>
    <row r="577" spans="1:9" x14ac:dyDescent="0.25">
      <c r="A577" s="361"/>
      <c r="B577" s="361"/>
      <c r="C577" s="327" t="s">
        <v>726</v>
      </c>
      <c r="D577" s="333">
        <v>2.0813492448631862E-5</v>
      </c>
      <c r="E577" s="333">
        <v>0</v>
      </c>
      <c r="F577" s="333">
        <v>0</v>
      </c>
      <c r="G577" s="333">
        <v>0</v>
      </c>
      <c r="H577" s="333">
        <v>0</v>
      </c>
      <c r="I577" s="333">
        <v>2.0813492448631862E-5</v>
      </c>
    </row>
    <row r="578" spans="1:9" x14ac:dyDescent="0.25">
      <c r="A578" s="362"/>
      <c r="B578" s="362"/>
      <c r="C578" s="327" t="s">
        <v>727</v>
      </c>
      <c r="D578" s="334">
        <v>0.84529315501470903</v>
      </c>
      <c r="E578" s="334">
        <v>0</v>
      </c>
      <c r="F578" s="334">
        <v>0</v>
      </c>
      <c r="G578" s="334">
        <v>0</v>
      </c>
      <c r="H578" s="334">
        <v>0</v>
      </c>
      <c r="I578" s="334">
        <v>0.84529315501470903</v>
      </c>
    </row>
    <row r="579" spans="1:9" x14ac:dyDescent="0.25">
      <c r="A579" s="360" t="s">
        <v>537</v>
      </c>
      <c r="B579" s="360" t="s">
        <v>812</v>
      </c>
      <c r="C579" s="327" t="s">
        <v>724</v>
      </c>
      <c r="D579" s="332">
        <v>3.1966169478806248</v>
      </c>
      <c r="E579" s="332">
        <v>0</v>
      </c>
      <c r="F579" s="332">
        <v>0</v>
      </c>
      <c r="G579" s="332">
        <v>0</v>
      </c>
      <c r="H579" s="332">
        <v>0</v>
      </c>
      <c r="I579" s="332">
        <v>3.1966169478806248</v>
      </c>
    </row>
    <row r="580" spans="1:9" x14ac:dyDescent="0.25">
      <c r="A580" s="361"/>
      <c r="B580" s="361"/>
      <c r="C580" s="327" t="s">
        <v>725</v>
      </c>
      <c r="D580" s="333">
        <v>1.4163570372669472E-3</v>
      </c>
      <c r="E580" s="333">
        <v>0</v>
      </c>
      <c r="F580" s="333">
        <v>0</v>
      </c>
      <c r="G580" s="333">
        <v>0</v>
      </c>
      <c r="H580" s="333">
        <v>0</v>
      </c>
      <c r="I580" s="333">
        <v>1.4163570372669472E-3</v>
      </c>
    </row>
    <row r="581" spans="1:9" x14ac:dyDescent="0.25">
      <c r="A581" s="361"/>
      <c r="B581" s="361"/>
      <c r="C581" s="327" t="s">
        <v>726</v>
      </c>
      <c r="D581" s="333">
        <v>6.4784770143714001E-5</v>
      </c>
      <c r="E581" s="333">
        <v>0</v>
      </c>
      <c r="F581" s="333">
        <v>0</v>
      </c>
      <c r="G581" s="333">
        <v>0</v>
      </c>
      <c r="H581" s="333">
        <v>0</v>
      </c>
      <c r="I581" s="333">
        <v>6.4784770143714001E-5</v>
      </c>
    </row>
    <row r="582" spans="1:9" x14ac:dyDescent="0.25">
      <c r="A582" s="362"/>
      <c r="B582" s="362"/>
      <c r="C582" s="327" t="s">
        <v>727</v>
      </c>
      <c r="D582" s="334">
        <v>0.84529315501470903</v>
      </c>
      <c r="E582" s="334">
        <v>0</v>
      </c>
      <c r="F582" s="334">
        <v>0</v>
      </c>
      <c r="G582" s="334">
        <v>0</v>
      </c>
      <c r="H582" s="334">
        <v>0</v>
      </c>
      <c r="I582" s="334">
        <v>0.84529315501470903</v>
      </c>
    </row>
    <row r="583" spans="1:9" x14ac:dyDescent="0.25">
      <c r="A583" s="360" t="s">
        <v>541</v>
      </c>
      <c r="B583" s="360" t="s">
        <v>813</v>
      </c>
      <c r="C583" s="327" t="s">
        <v>724</v>
      </c>
      <c r="D583" s="332">
        <v>0.23161032447403027</v>
      </c>
      <c r="E583" s="332">
        <v>0</v>
      </c>
      <c r="F583" s="332">
        <v>0</v>
      </c>
      <c r="G583" s="332">
        <v>0</v>
      </c>
      <c r="H583" s="332">
        <v>0</v>
      </c>
      <c r="I583" s="332">
        <v>0.23161032447403027</v>
      </c>
    </row>
    <row r="584" spans="1:9" x14ac:dyDescent="0.25">
      <c r="A584" s="361"/>
      <c r="B584" s="361"/>
      <c r="C584" s="327" t="s">
        <v>725</v>
      </c>
      <c r="D584" s="333">
        <v>1.0262190256795335E-4</v>
      </c>
      <c r="E584" s="333">
        <v>0</v>
      </c>
      <c r="F584" s="333">
        <v>0</v>
      </c>
      <c r="G584" s="333">
        <v>0</v>
      </c>
      <c r="H584" s="333">
        <v>0</v>
      </c>
      <c r="I584" s="333">
        <v>1.0262190256795335E-4</v>
      </c>
    </row>
    <row r="585" spans="1:9" x14ac:dyDescent="0.25">
      <c r="A585" s="361"/>
      <c r="B585" s="361"/>
      <c r="C585" s="327" t="s">
        <v>726</v>
      </c>
      <c r="D585" s="333">
        <v>4.6939692426736812E-6</v>
      </c>
      <c r="E585" s="333">
        <v>0</v>
      </c>
      <c r="F585" s="333">
        <v>0</v>
      </c>
      <c r="G585" s="333">
        <v>0</v>
      </c>
      <c r="H585" s="333">
        <v>0</v>
      </c>
      <c r="I585" s="333">
        <v>4.6939692426736812E-6</v>
      </c>
    </row>
    <row r="586" spans="1:9" x14ac:dyDescent="0.25">
      <c r="A586" s="362"/>
      <c r="B586" s="362"/>
      <c r="C586" s="327" t="s">
        <v>727</v>
      </c>
      <c r="D586" s="334">
        <v>0.84529315501470903</v>
      </c>
      <c r="E586" s="334">
        <v>0</v>
      </c>
      <c r="F586" s="334">
        <v>0</v>
      </c>
      <c r="G586" s="334">
        <v>0</v>
      </c>
      <c r="H586" s="334">
        <v>0</v>
      </c>
      <c r="I586" s="334">
        <v>0.84529315501470903</v>
      </c>
    </row>
    <row r="587" spans="1:9" x14ac:dyDescent="0.25">
      <c r="A587" s="360" t="s">
        <v>544</v>
      </c>
      <c r="B587" s="360" t="s">
        <v>814</v>
      </c>
      <c r="C587" s="327" t="s">
        <v>724</v>
      </c>
      <c r="D587" s="332">
        <v>0.38032790615343387</v>
      </c>
      <c r="E587" s="332">
        <v>0</v>
      </c>
      <c r="F587" s="332">
        <v>0</v>
      </c>
      <c r="G587" s="332">
        <v>0</v>
      </c>
      <c r="H587" s="332">
        <v>0</v>
      </c>
      <c r="I587" s="332">
        <v>0.38032790615343387</v>
      </c>
    </row>
    <row r="588" spans="1:9" x14ac:dyDescent="0.25">
      <c r="A588" s="361"/>
      <c r="B588" s="361"/>
      <c r="C588" s="327" t="s">
        <v>725</v>
      </c>
      <c r="D588" s="333">
        <v>1.4527534620735709E-5</v>
      </c>
      <c r="E588" s="333">
        <v>0</v>
      </c>
      <c r="F588" s="333">
        <v>0</v>
      </c>
      <c r="G588" s="333">
        <v>0</v>
      </c>
      <c r="H588" s="333">
        <v>0</v>
      </c>
      <c r="I588" s="333">
        <v>1.4527534620735709E-5</v>
      </c>
    </row>
    <row r="589" spans="1:9" x14ac:dyDescent="0.25">
      <c r="A589" s="361"/>
      <c r="B589" s="361"/>
      <c r="C589" s="327" t="s">
        <v>726</v>
      </c>
      <c r="D589" s="333">
        <v>1.2624991443741644E-6</v>
      </c>
      <c r="E589" s="333">
        <v>0</v>
      </c>
      <c r="F589" s="333">
        <v>0</v>
      </c>
      <c r="G589" s="333">
        <v>0</v>
      </c>
      <c r="H589" s="333">
        <v>0</v>
      </c>
      <c r="I589" s="333">
        <v>1.2624991443741644E-6</v>
      </c>
    </row>
    <row r="590" spans="1:9" x14ac:dyDescent="0.25">
      <c r="A590" s="362"/>
      <c r="B590" s="362"/>
      <c r="C590" s="327" t="s">
        <v>727</v>
      </c>
      <c r="D590" s="334">
        <v>0.84529315501470903</v>
      </c>
      <c r="E590" s="334">
        <v>0</v>
      </c>
      <c r="F590" s="334">
        <v>0</v>
      </c>
      <c r="G590" s="334">
        <v>0</v>
      </c>
      <c r="H590" s="334">
        <v>0</v>
      </c>
      <c r="I590" s="334">
        <v>0.84529315501470903</v>
      </c>
    </row>
    <row r="591" spans="1:9" x14ac:dyDescent="0.25">
      <c r="A591" s="360" t="s">
        <v>547</v>
      </c>
      <c r="B591" s="360" t="s">
        <v>815</v>
      </c>
      <c r="C591" s="327" t="s">
        <v>724</v>
      </c>
      <c r="D591" s="332">
        <v>0</v>
      </c>
      <c r="E591" s="332">
        <v>0</v>
      </c>
      <c r="F591" s="332">
        <v>0</v>
      </c>
      <c r="G591" s="332">
        <v>0</v>
      </c>
      <c r="H591" s="332">
        <v>0</v>
      </c>
      <c r="I591" s="332">
        <v>0</v>
      </c>
    </row>
    <row r="592" spans="1:9" x14ac:dyDescent="0.25">
      <c r="A592" s="361"/>
      <c r="B592" s="361"/>
      <c r="C592" s="327" t="s">
        <v>725</v>
      </c>
      <c r="D592" s="333">
        <v>0</v>
      </c>
      <c r="E592" s="333">
        <v>0</v>
      </c>
      <c r="F592" s="333">
        <v>0</v>
      </c>
      <c r="G592" s="333">
        <v>0</v>
      </c>
      <c r="H592" s="333">
        <v>0</v>
      </c>
      <c r="I592" s="333">
        <v>0</v>
      </c>
    </row>
    <row r="593" spans="1:9" x14ac:dyDescent="0.25">
      <c r="A593" s="361"/>
      <c r="B593" s="361"/>
      <c r="C593" s="327" t="s">
        <v>726</v>
      </c>
      <c r="D593" s="333">
        <v>0</v>
      </c>
      <c r="E593" s="333">
        <v>0</v>
      </c>
      <c r="F593" s="333">
        <v>0</v>
      </c>
      <c r="G593" s="333">
        <v>0</v>
      </c>
      <c r="H593" s="333">
        <v>0</v>
      </c>
      <c r="I593" s="333">
        <v>0</v>
      </c>
    </row>
    <row r="594" spans="1:9" x14ac:dyDescent="0.25">
      <c r="A594" s="362"/>
      <c r="B594" s="362"/>
      <c r="C594" s="327" t="s">
        <v>727</v>
      </c>
      <c r="D594" s="334">
        <v>0.63411011012931295</v>
      </c>
      <c r="E594" s="334">
        <v>0</v>
      </c>
      <c r="F594" s="334">
        <v>0</v>
      </c>
      <c r="G594" s="334">
        <v>0</v>
      </c>
      <c r="H594" s="334">
        <v>0</v>
      </c>
      <c r="I594" s="334">
        <v>0.63411011012931295</v>
      </c>
    </row>
    <row r="595" spans="1:9" x14ac:dyDescent="0.25">
      <c r="A595" s="360" t="s">
        <v>313</v>
      </c>
      <c r="B595" s="360" t="s">
        <v>816</v>
      </c>
      <c r="C595" s="327" t="s">
        <v>724</v>
      </c>
      <c r="D595" s="332">
        <v>15.864078395510157</v>
      </c>
      <c r="E595" s="332">
        <v>15.864078395510157</v>
      </c>
      <c r="F595" s="332">
        <v>15.864078395510157</v>
      </c>
      <c r="G595" s="332">
        <v>15.864078395510157</v>
      </c>
      <c r="H595" s="332">
        <v>15.864078395510157</v>
      </c>
      <c r="I595" s="332">
        <v>79.320391977550784</v>
      </c>
    </row>
    <row r="596" spans="1:9" x14ac:dyDescent="0.25">
      <c r="A596" s="361"/>
      <c r="B596" s="361"/>
      <c r="C596" s="327" t="s">
        <v>725</v>
      </c>
      <c r="D596" s="333">
        <v>7.7142969452676834E-3</v>
      </c>
      <c r="E596" s="333">
        <v>7.7142969452676834E-3</v>
      </c>
      <c r="F596" s="333">
        <v>7.7142969452676834E-3</v>
      </c>
      <c r="G596" s="333">
        <v>7.7142969452676834E-3</v>
      </c>
      <c r="H596" s="333">
        <v>7.7142969452676834E-3</v>
      </c>
      <c r="I596" s="333">
        <v>3.8571484726338416E-2</v>
      </c>
    </row>
    <row r="597" spans="1:9" x14ac:dyDescent="0.25">
      <c r="A597" s="361"/>
      <c r="B597" s="361"/>
      <c r="C597" s="327" t="s">
        <v>726</v>
      </c>
      <c r="D597" s="333">
        <v>0</v>
      </c>
      <c r="E597" s="333">
        <v>0</v>
      </c>
      <c r="F597" s="333">
        <v>0</v>
      </c>
      <c r="G597" s="333">
        <v>0</v>
      </c>
      <c r="H597" s="333">
        <v>0</v>
      </c>
      <c r="I597" s="333">
        <v>0</v>
      </c>
    </row>
    <row r="598" spans="1:9" x14ac:dyDescent="0.25">
      <c r="A598" s="362"/>
      <c r="B598" s="362"/>
      <c r="C598" s="327" t="s">
        <v>727</v>
      </c>
      <c r="D598" s="334">
        <v>103.68678689875919</v>
      </c>
      <c r="E598" s="334">
        <v>103.68678689875919</v>
      </c>
      <c r="F598" s="334">
        <v>103.68678689875919</v>
      </c>
      <c r="G598" s="334">
        <v>103.68678689875919</v>
      </c>
      <c r="H598" s="334">
        <v>103.68678689875919</v>
      </c>
      <c r="I598" s="334">
        <v>518.43393449379596</v>
      </c>
    </row>
    <row r="599" spans="1:9" x14ac:dyDescent="0.25">
      <c r="A599" s="360" t="s">
        <v>549</v>
      </c>
      <c r="B599" s="360" t="s">
        <v>816</v>
      </c>
      <c r="C599" s="327" t="s">
        <v>724</v>
      </c>
      <c r="D599" s="332">
        <v>85.437912404577418</v>
      </c>
      <c r="E599" s="332">
        <v>85.437912404577418</v>
      </c>
      <c r="F599" s="332">
        <v>85.437912404577418</v>
      </c>
      <c r="G599" s="332">
        <v>85.437912404577418</v>
      </c>
      <c r="H599" s="332">
        <v>85.437912404577418</v>
      </c>
      <c r="I599" s="332">
        <v>427.18956202288712</v>
      </c>
    </row>
    <row r="600" spans="1:9" x14ac:dyDescent="0.25">
      <c r="A600" s="361"/>
      <c r="B600" s="361"/>
      <c r="C600" s="327" t="s">
        <v>725</v>
      </c>
      <c r="D600" s="333">
        <v>4.1516189474263103E-2</v>
      </c>
      <c r="E600" s="333">
        <v>4.1516189474263103E-2</v>
      </c>
      <c r="F600" s="333">
        <v>4.1516189474263103E-2</v>
      </c>
      <c r="G600" s="333">
        <v>4.1516189474263103E-2</v>
      </c>
      <c r="H600" s="333">
        <v>4.1516189474263103E-2</v>
      </c>
      <c r="I600" s="333">
        <v>0.20758094737131552</v>
      </c>
    </row>
    <row r="601" spans="1:9" x14ac:dyDescent="0.25">
      <c r="A601" s="361"/>
      <c r="B601" s="361"/>
      <c r="C601" s="327" t="s">
        <v>726</v>
      </c>
      <c r="D601" s="333">
        <v>0</v>
      </c>
      <c r="E601" s="333">
        <v>0</v>
      </c>
      <c r="F601" s="333">
        <v>0</v>
      </c>
      <c r="G601" s="333">
        <v>0</v>
      </c>
      <c r="H601" s="333">
        <v>0</v>
      </c>
      <c r="I601" s="333">
        <v>0</v>
      </c>
    </row>
    <row r="602" spans="1:9" x14ac:dyDescent="0.25">
      <c r="A602" s="362"/>
      <c r="B602" s="362"/>
      <c r="C602" s="327" t="s">
        <v>727</v>
      </c>
      <c r="D602" s="334">
        <v>207.37357379751802</v>
      </c>
      <c r="E602" s="334">
        <v>207.37357379751802</v>
      </c>
      <c r="F602" s="334">
        <v>207.37357379751802</v>
      </c>
      <c r="G602" s="334">
        <v>207.37357379751802</v>
      </c>
      <c r="H602" s="334">
        <v>207.37357379751802</v>
      </c>
      <c r="I602" s="334">
        <v>1036.8678689875901</v>
      </c>
    </row>
    <row r="603" spans="1:9" x14ac:dyDescent="0.25">
      <c r="A603" s="360" t="s">
        <v>556</v>
      </c>
      <c r="B603" s="360" t="s">
        <v>816</v>
      </c>
      <c r="C603" s="327" t="s">
        <v>724</v>
      </c>
      <c r="D603" s="332">
        <v>1.2708277984001786</v>
      </c>
      <c r="E603" s="332">
        <v>1.2708277984001786</v>
      </c>
      <c r="F603" s="332">
        <v>1.2708277984001786</v>
      </c>
      <c r="G603" s="332">
        <v>1.2708277984001786</v>
      </c>
      <c r="H603" s="332">
        <v>1.2708277984001786</v>
      </c>
      <c r="I603" s="332">
        <v>6.3541389920008928</v>
      </c>
    </row>
    <row r="604" spans="1:9" x14ac:dyDescent="0.25">
      <c r="A604" s="361"/>
      <c r="B604" s="361"/>
      <c r="C604" s="327" t="s">
        <v>725</v>
      </c>
      <c r="D604" s="333">
        <v>6.1893035871874802E-4</v>
      </c>
      <c r="E604" s="333">
        <v>6.1893035871874802E-4</v>
      </c>
      <c r="F604" s="333">
        <v>6.1893035871874802E-4</v>
      </c>
      <c r="G604" s="333">
        <v>6.1893035871874802E-4</v>
      </c>
      <c r="H604" s="333">
        <v>6.1893035871874802E-4</v>
      </c>
      <c r="I604" s="333">
        <v>3.0946517935937401E-3</v>
      </c>
    </row>
    <row r="605" spans="1:9" x14ac:dyDescent="0.25">
      <c r="A605" s="361"/>
      <c r="B605" s="361"/>
      <c r="C605" s="327" t="s">
        <v>726</v>
      </c>
      <c r="D605" s="333">
        <v>0</v>
      </c>
      <c r="E605" s="333">
        <v>0</v>
      </c>
      <c r="F605" s="333">
        <v>0</v>
      </c>
      <c r="G605" s="333">
        <v>0</v>
      </c>
      <c r="H605" s="333">
        <v>0</v>
      </c>
      <c r="I605" s="333">
        <v>0</v>
      </c>
    </row>
    <row r="606" spans="1:9" x14ac:dyDescent="0.25">
      <c r="A606" s="362"/>
      <c r="B606" s="362"/>
      <c r="C606" s="327" t="s">
        <v>727</v>
      </c>
      <c r="D606" s="334">
        <v>5.3172711230132998</v>
      </c>
      <c r="E606" s="334">
        <v>5.3172711230132998</v>
      </c>
      <c r="F606" s="334">
        <v>5.3172711230132998</v>
      </c>
      <c r="G606" s="334">
        <v>5.3172711230132998</v>
      </c>
      <c r="H606" s="334">
        <v>5.3172711230132998</v>
      </c>
      <c r="I606" s="334">
        <v>26.586355615066498</v>
      </c>
    </row>
    <row r="607" spans="1:9" x14ac:dyDescent="0.25">
      <c r="A607" s="360" t="s">
        <v>558</v>
      </c>
      <c r="B607" s="360" t="s">
        <v>816</v>
      </c>
      <c r="C607" s="327" t="s">
        <v>724</v>
      </c>
      <c r="D607" s="332">
        <v>11.369292437570255</v>
      </c>
      <c r="E607" s="332">
        <v>11.369292437570255</v>
      </c>
      <c r="F607" s="332">
        <v>11.369292437570255</v>
      </c>
      <c r="G607" s="332">
        <v>11.369292437570255</v>
      </c>
      <c r="H607" s="332">
        <v>11.369292437570255</v>
      </c>
      <c r="I607" s="332">
        <v>56.84646218785128</v>
      </c>
    </row>
    <row r="608" spans="1:9" x14ac:dyDescent="0.25">
      <c r="A608" s="361"/>
      <c r="B608" s="361"/>
      <c r="C608" s="327" t="s">
        <v>725</v>
      </c>
      <c r="D608" s="333">
        <v>5.5222277553912662E-3</v>
      </c>
      <c r="E608" s="333">
        <v>5.5222277553912662E-3</v>
      </c>
      <c r="F608" s="333">
        <v>5.5222277553912662E-3</v>
      </c>
      <c r="G608" s="333">
        <v>5.5222277553912662E-3</v>
      </c>
      <c r="H608" s="333">
        <v>5.5222277553912662E-3</v>
      </c>
      <c r="I608" s="333">
        <v>2.7611138776956333E-2</v>
      </c>
    </row>
    <row r="609" spans="1:9" x14ac:dyDescent="0.25">
      <c r="A609" s="361"/>
      <c r="B609" s="361"/>
      <c r="C609" s="327" t="s">
        <v>726</v>
      </c>
      <c r="D609" s="333">
        <v>0</v>
      </c>
      <c r="E609" s="333">
        <v>0</v>
      </c>
      <c r="F609" s="333">
        <v>0</v>
      </c>
      <c r="G609" s="333">
        <v>0</v>
      </c>
      <c r="H609" s="333">
        <v>0</v>
      </c>
      <c r="I609" s="333">
        <v>0</v>
      </c>
    </row>
    <row r="610" spans="1:9" x14ac:dyDescent="0.25">
      <c r="A610" s="362"/>
      <c r="B610" s="362"/>
      <c r="C610" s="327" t="s">
        <v>727</v>
      </c>
      <c r="D610" s="334">
        <v>27.0697438989768</v>
      </c>
      <c r="E610" s="334">
        <v>27.0697438989768</v>
      </c>
      <c r="F610" s="334">
        <v>27.0697438989768</v>
      </c>
      <c r="G610" s="334">
        <v>27.0697438989768</v>
      </c>
      <c r="H610" s="334">
        <v>27.0697438989768</v>
      </c>
      <c r="I610" s="334">
        <v>135.34871949488399</v>
      </c>
    </row>
    <row r="611" spans="1:9" x14ac:dyDescent="0.25">
      <c r="A611" s="360" t="s">
        <v>554</v>
      </c>
      <c r="B611" s="360" t="s">
        <v>816</v>
      </c>
      <c r="C611" s="327" t="s">
        <v>724</v>
      </c>
      <c r="D611" s="332">
        <v>105.43810265136619</v>
      </c>
      <c r="E611" s="332">
        <v>105.43810265136619</v>
      </c>
      <c r="F611" s="332">
        <v>105.43810265136619</v>
      </c>
      <c r="G611" s="332">
        <v>105.43810265136619</v>
      </c>
      <c r="H611" s="332">
        <v>105.43810265136619</v>
      </c>
      <c r="I611" s="332">
        <v>527.19051325683097</v>
      </c>
    </row>
    <row r="612" spans="1:9" x14ac:dyDescent="0.25">
      <c r="A612" s="361"/>
      <c r="B612" s="361"/>
      <c r="C612" s="327" t="s">
        <v>725</v>
      </c>
      <c r="D612" s="333">
        <v>5.1378736461470821E-2</v>
      </c>
      <c r="E612" s="333">
        <v>5.1378736461470821E-2</v>
      </c>
      <c r="F612" s="333">
        <v>5.1378736461470821E-2</v>
      </c>
      <c r="G612" s="333">
        <v>5.1378736461470821E-2</v>
      </c>
      <c r="H612" s="333">
        <v>5.1378736461470821E-2</v>
      </c>
      <c r="I612" s="333">
        <v>0.2568936823073541</v>
      </c>
    </row>
    <row r="613" spans="1:9" x14ac:dyDescent="0.25">
      <c r="A613" s="361"/>
      <c r="B613" s="361"/>
      <c r="C613" s="327" t="s">
        <v>726</v>
      </c>
      <c r="D613" s="333">
        <v>0</v>
      </c>
      <c r="E613" s="333">
        <v>0</v>
      </c>
      <c r="F613" s="333">
        <v>0</v>
      </c>
      <c r="G613" s="333">
        <v>0</v>
      </c>
      <c r="H613" s="333">
        <v>0</v>
      </c>
      <c r="I613" s="333">
        <v>0</v>
      </c>
    </row>
    <row r="614" spans="1:9" x14ac:dyDescent="0.25">
      <c r="A614" s="362"/>
      <c r="B614" s="362"/>
      <c r="C614" s="327" t="s">
        <v>727</v>
      </c>
      <c r="D614" s="334">
        <v>893.54324280818798</v>
      </c>
      <c r="E614" s="334">
        <v>893.54324280818798</v>
      </c>
      <c r="F614" s="334">
        <v>893.54324280818798</v>
      </c>
      <c r="G614" s="334">
        <v>893.54324280818798</v>
      </c>
      <c r="H614" s="334">
        <v>893.54324280818798</v>
      </c>
      <c r="I614" s="334">
        <v>4467.71621404094</v>
      </c>
    </row>
    <row r="615" spans="1:9" x14ac:dyDescent="0.25">
      <c r="A615" s="360" t="s">
        <v>555</v>
      </c>
      <c r="B615" s="360" t="s">
        <v>816</v>
      </c>
      <c r="C615" s="327" t="s">
        <v>724</v>
      </c>
      <c r="D615" s="332">
        <v>153.78321509008711</v>
      </c>
      <c r="E615" s="332">
        <v>153.78321509008711</v>
      </c>
      <c r="F615" s="332">
        <v>153.78321509008711</v>
      </c>
      <c r="G615" s="332">
        <v>153.78321509008711</v>
      </c>
      <c r="H615" s="332">
        <v>153.78321509008711</v>
      </c>
      <c r="I615" s="332">
        <v>768.91607545043553</v>
      </c>
    </row>
    <row r="616" spans="1:9" x14ac:dyDescent="0.25">
      <c r="A616" s="361"/>
      <c r="B616" s="361"/>
      <c r="C616" s="327" t="s">
        <v>725</v>
      </c>
      <c r="D616" s="333">
        <v>7.4774753572143568E-2</v>
      </c>
      <c r="E616" s="333">
        <v>7.4774753572143568E-2</v>
      </c>
      <c r="F616" s="333">
        <v>7.4774753572143568E-2</v>
      </c>
      <c r="G616" s="333">
        <v>7.4774753572143568E-2</v>
      </c>
      <c r="H616" s="333">
        <v>7.4774753572143568E-2</v>
      </c>
      <c r="I616" s="333">
        <v>0.37387376786071785</v>
      </c>
    </row>
    <row r="617" spans="1:9" x14ac:dyDescent="0.25">
      <c r="A617" s="361"/>
      <c r="B617" s="361"/>
      <c r="C617" s="327" t="s">
        <v>726</v>
      </c>
      <c r="D617" s="333">
        <v>0</v>
      </c>
      <c r="E617" s="333">
        <v>0</v>
      </c>
      <c r="F617" s="333">
        <v>0</v>
      </c>
      <c r="G617" s="333">
        <v>0</v>
      </c>
      <c r="H617" s="333">
        <v>0</v>
      </c>
      <c r="I617" s="333">
        <v>0</v>
      </c>
    </row>
    <row r="618" spans="1:9" x14ac:dyDescent="0.25">
      <c r="A618" s="362"/>
      <c r="B618" s="362"/>
      <c r="C618" s="327" t="s">
        <v>727</v>
      </c>
      <c r="D618" s="334">
        <v>622.60410967646601</v>
      </c>
      <c r="E618" s="334">
        <v>622.60410967646601</v>
      </c>
      <c r="F618" s="334">
        <v>622.60410967646601</v>
      </c>
      <c r="G618" s="334">
        <v>622.60410967646601</v>
      </c>
      <c r="H618" s="334">
        <v>622.60410967646601</v>
      </c>
      <c r="I618" s="334">
        <v>3113.0205483823302</v>
      </c>
    </row>
    <row r="619" spans="1:9" x14ac:dyDescent="0.25">
      <c r="A619" s="360" t="s">
        <v>552</v>
      </c>
      <c r="B619" s="360" t="s">
        <v>816</v>
      </c>
      <c r="C619" s="327" t="s">
        <v>724</v>
      </c>
      <c r="D619" s="332">
        <v>58.677295313161508</v>
      </c>
      <c r="E619" s="332">
        <v>58.677295313161508</v>
      </c>
      <c r="F619" s="332">
        <v>58.677295313161508</v>
      </c>
      <c r="G619" s="332">
        <v>58.677295313161508</v>
      </c>
      <c r="H619" s="332">
        <v>58.677295313161508</v>
      </c>
      <c r="I619" s="332">
        <v>293.38647656580753</v>
      </c>
    </row>
    <row r="620" spans="1:9" x14ac:dyDescent="0.25">
      <c r="A620" s="361"/>
      <c r="B620" s="361"/>
      <c r="C620" s="327" t="s">
        <v>725</v>
      </c>
      <c r="D620" s="333">
        <v>2.8536223105289655E-2</v>
      </c>
      <c r="E620" s="333">
        <v>2.8536223105289655E-2</v>
      </c>
      <c r="F620" s="333">
        <v>2.8536223105289655E-2</v>
      </c>
      <c r="G620" s="333">
        <v>2.8536223105289655E-2</v>
      </c>
      <c r="H620" s="333">
        <v>2.8536223105289655E-2</v>
      </c>
      <c r="I620" s="333">
        <v>0.14268111552644827</v>
      </c>
    </row>
    <row r="621" spans="1:9" x14ac:dyDescent="0.25">
      <c r="A621" s="361"/>
      <c r="B621" s="361"/>
      <c r="C621" s="327" t="s">
        <v>726</v>
      </c>
      <c r="D621" s="333">
        <v>0</v>
      </c>
      <c r="E621" s="333">
        <v>0</v>
      </c>
      <c r="F621" s="333">
        <v>0</v>
      </c>
      <c r="G621" s="333">
        <v>0</v>
      </c>
      <c r="H621" s="333">
        <v>0</v>
      </c>
      <c r="I621" s="333">
        <v>0</v>
      </c>
    </row>
    <row r="622" spans="1:9" x14ac:dyDescent="0.25">
      <c r="A622" s="362"/>
      <c r="B622" s="362"/>
      <c r="C622" s="327" t="s">
        <v>727</v>
      </c>
      <c r="D622" s="334">
        <v>501.51534455693599</v>
      </c>
      <c r="E622" s="334">
        <v>501.51534455693599</v>
      </c>
      <c r="F622" s="334">
        <v>501.51534455693599</v>
      </c>
      <c r="G622" s="334">
        <v>501.51534455693599</v>
      </c>
      <c r="H622" s="334">
        <v>501.51534455693599</v>
      </c>
      <c r="I622" s="334">
        <v>2507.57672278468</v>
      </c>
    </row>
    <row r="623" spans="1:9" x14ac:dyDescent="0.25">
      <c r="A623" s="360" t="s">
        <v>551</v>
      </c>
      <c r="B623" s="360" t="s">
        <v>816</v>
      </c>
      <c r="C623" s="327" t="s">
        <v>724</v>
      </c>
      <c r="D623" s="332">
        <v>46.205635894133842</v>
      </c>
      <c r="E623" s="332">
        <v>46.205635894133842</v>
      </c>
      <c r="F623" s="332">
        <v>46.205635894133842</v>
      </c>
      <c r="G623" s="332">
        <v>46.205635894133842</v>
      </c>
      <c r="H623" s="332">
        <v>46.205635894133842</v>
      </c>
      <c r="I623" s="332">
        <v>231.02817947066922</v>
      </c>
    </row>
    <row r="624" spans="1:9" x14ac:dyDescent="0.25">
      <c r="A624" s="361"/>
      <c r="B624" s="361"/>
      <c r="C624" s="327" t="s">
        <v>725</v>
      </c>
      <c r="D624" s="333">
        <v>2.2572589338445713E-2</v>
      </c>
      <c r="E624" s="333">
        <v>2.2572589338445713E-2</v>
      </c>
      <c r="F624" s="333">
        <v>2.2572589338445713E-2</v>
      </c>
      <c r="G624" s="333">
        <v>2.2572589338445713E-2</v>
      </c>
      <c r="H624" s="333">
        <v>2.2572589338445713E-2</v>
      </c>
      <c r="I624" s="333">
        <v>0.11286294669222856</v>
      </c>
    </row>
    <row r="625" spans="1:9" x14ac:dyDescent="0.25">
      <c r="A625" s="361"/>
      <c r="B625" s="361"/>
      <c r="C625" s="327" t="s">
        <v>726</v>
      </c>
      <c r="D625" s="333">
        <v>0</v>
      </c>
      <c r="E625" s="333">
        <v>0</v>
      </c>
      <c r="F625" s="333">
        <v>0</v>
      </c>
      <c r="G625" s="333">
        <v>0</v>
      </c>
      <c r="H625" s="333">
        <v>0</v>
      </c>
      <c r="I625" s="333">
        <v>0</v>
      </c>
    </row>
    <row r="626" spans="1:9" x14ac:dyDescent="0.25">
      <c r="A626" s="362"/>
      <c r="B626" s="362"/>
      <c r="C626" s="327" t="s">
        <v>727</v>
      </c>
      <c r="D626" s="334">
        <v>378.73472044371999</v>
      </c>
      <c r="E626" s="334">
        <v>378.73472044371999</v>
      </c>
      <c r="F626" s="334">
        <v>378.73472044371999</v>
      </c>
      <c r="G626" s="334">
        <v>378.73472044371999</v>
      </c>
      <c r="H626" s="334">
        <v>378.73472044371999</v>
      </c>
      <c r="I626" s="334">
        <v>1893.6736022186001</v>
      </c>
    </row>
    <row r="627" spans="1:9" x14ac:dyDescent="0.25">
      <c r="A627" s="360" t="s">
        <v>559</v>
      </c>
      <c r="B627" s="360" t="s">
        <v>816</v>
      </c>
      <c r="C627" s="327" t="s">
        <v>724</v>
      </c>
      <c r="D627" s="332">
        <v>588.36088364426064</v>
      </c>
      <c r="E627" s="332">
        <v>588.36088364426064</v>
      </c>
      <c r="F627" s="332">
        <v>588.36088364426064</v>
      </c>
      <c r="G627" s="332">
        <v>588.36088364426064</v>
      </c>
      <c r="H627" s="332">
        <v>588.36088364426064</v>
      </c>
      <c r="I627" s="332">
        <v>2941.8044182213034</v>
      </c>
    </row>
    <row r="628" spans="1:9" x14ac:dyDescent="0.25">
      <c r="A628" s="361"/>
      <c r="B628" s="361"/>
      <c r="C628" s="327" t="s">
        <v>725</v>
      </c>
      <c r="D628" s="333">
        <v>0.28650616942677043</v>
      </c>
      <c r="E628" s="333">
        <v>0.28650616942677043</v>
      </c>
      <c r="F628" s="333">
        <v>0.28650616942677043</v>
      </c>
      <c r="G628" s="333">
        <v>0.28650616942677043</v>
      </c>
      <c r="H628" s="333">
        <v>0.28650616942677043</v>
      </c>
      <c r="I628" s="333">
        <v>1.4325308471338523</v>
      </c>
    </row>
    <row r="629" spans="1:9" x14ac:dyDescent="0.25">
      <c r="A629" s="361"/>
      <c r="B629" s="361"/>
      <c r="C629" s="327" t="s">
        <v>726</v>
      </c>
      <c r="D629" s="333">
        <v>0</v>
      </c>
      <c r="E629" s="333">
        <v>0</v>
      </c>
      <c r="F629" s="333">
        <v>0</v>
      </c>
      <c r="G629" s="333">
        <v>0</v>
      </c>
      <c r="H629" s="333">
        <v>0</v>
      </c>
      <c r="I629" s="333">
        <v>0</v>
      </c>
    </row>
    <row r="630" spans="1:9" x14ac:dyDescent="0.25">
      <c r="A630" s="362"/>
      <c r="B630" s="362"/>
      <c r="C630" s="327" t="s">
        <v>727</v>
      </c>
      <c r="D630" s="334">
        <v>1705.3938656355381</v>
      </c>
      <c r="E630" s="334">
        <v>1705.3938656355381</v>
      </c>
      <c r="F630" s="334">
        <v>1705.3938656355381</v>
      </c>
      <c r="G630" s="334">
        <v>1705.3938656355381</v>
      </c>
      <c r="H630" s="334">
        <v>1705.3938656355381</v>
      </c>
      <c r="I630" s="334">
        <v>8526.9693281776908</v>
      </c>
    </row>
    <row r="631" spans="1:9" x14ac:dyDescent="0.25">
      <c r="A631" s="360" t="s">
        <v>561</v>
      </c>
      <c r="B631" s="360" t="s">
        <v>817</v>
      </c>
      <c r="C631" s="327" t="s">
        <v>724</v>
      </c>
      <c r="D631" s="332">
        <v>1.6733504196207281</v>
      </c>
      <c r="E631" s="332">
        <v>0</v>
      </c>
      <c r="F631" s="332">
        <v>0</v>
      </c>
      <c r="G631" s="332">
        <v>0</v>
      </c>
      <c r="H631" s="332">
        <v>0</v>
      </c>
      <c r="I631" s="332">
        <v>1.6733504196207281</v>
      </c>
    </row>
    <row r="632" spans="1:9" x14ac:dyDescent="0.25">
      <c r="A632" s="361"/>
      <c r="B632" s="361"/>
      <c r="C632" s="327" t="s">
        <v>725</v>
      </c>
      <c r="D632" s="333">
        <v>7.4142810392555211E-4</v>
      </c>
      <c r="E632" s="333">
        <v>0</v>
      </c>
      <c r="F632" s="333">
        <v>0</v>
      </c>
      <c r="G632" s="333">
        <v>0</v>
      </c>
      <c r="H632" s="333">
        <v>0</v>
      </c>
      <c r="I632" s="333">
        <v>7.4142810392555211E-4</v>
      </c>
    </row>
    <row r="633" spans="1:9" x14ac:dyDescent="0.25">
      <c r="A633" s="361"/>
      <c r="B633" s="361"/>
      <c r="C633" s="327" t="s">
        <v>726</v>
      </c>
      <c r="D633" s="333">
        <v>3.3913235170980094E-5</v>
      </c>
      <c r="E633" s="333">
        <v>0</v>
      </c>
      <c r="F633" s="333">
        <v>0</v>
      </c>
      <c r="G633" s="333">
        <v>0</v>
      </c>
      <c r="H633" s="333">
        <v>0</v>
      </c>
      <c r="I633" s="333">
        <v>3.3913235170980094E-5</v>
      </c>
    </row>
    <row r="634" spans="1:9" x14ac:dyDescent="0.25">
      <c r="A634" s="362"/>
      <c r="B634" s="362"/>
      <c r="C634" s="327" t="s">
        <v>727</v>
      </c>
      <c r="D634" s="334">
        <v>0.84529315501470903</v>
      </c>
      <c r="E634" s="334">
        <v>0</v>
      </c>
      <c r="F634" s="334">
        <v>0</v>
      </c>
      <c r="G634" s="334">
        <v>0</v>
      </c>
      <c r="H634" s="334">
        <v>0</v>
      </c>
      <c r="I634" s="334">
        <v>0.84529315501470903</v>
      </c>
    </row>
    <row r="635" spans="1:9" x14ac:dyDescent="0.25">
      <c r="A635" s="360" t="s">
        <v>564</v>
      </c>
      <c r="B635" s="360" t="s">
        <v>818</v>
      </c>
      <c r="C635" s="327" t="s">
        <v>724</v>
      </c>
      <c r="D635" s="332">
        <v>6.1824351388660954</v>
      </c>
      <c r="E635" s="332">
        <v>6.1824351388660954</v>
      </c>
      <c r="F635" s="332">
        <v>6.1824351388660954</v>
      </c>
      <c r="G635" s="332">
        <v>6.1824351388660954</v>
      </c>
      <c r="H635" s="332">
        <v>6.1824351388660954</v>
      </c>
      <c r="I635" s="332">
        <v>30.912175694330479</v>
      </c>
    </row>
    <row r="636" spans="1:9" x14ac:dyDescent="0.25">
      <c r="A636" s="361"/>
      <c r="B636" s="361"/>
      <c r="C636" s="327" t="s">
        <v>725</v>
      </c>
      <c r="D636" s="333">
        <v>5.4374979233650799E-6</v>
      </c>
      <c r="E636" s="333">
        <v>5.4374979233650799E-6</v>
      </c>
      <c r="F636" s="333">
        <v>5.4374979233650799E-6</v>
      </c>
      <c r="G636" s="333">
        <v>5.4374979233650799E-6</v>
      </c>
      <c r="H636" s="333">
        <v>5.4374979233650799E-6</v>
      </c>
      <c r="I636" s="333">
        <v>2.7187489616825401E-5</v>
      </c>
    </row>
    <row r="637" spans="1:9" x14ac:dyDescent="0.25">
      <c r="A637" s="361"/>
      <c r="B637" s="361"/>
      <c r="C637" s="327" t="s">
        <v>726</v>
      </c>
      <c r="D637" s="333">
        <v>0</v>
      </c>
      <c r="E637" s="333">
        <v>0</v>
      </c>
      <c r="F637" s="333">
        <v>0</v>
      </c>
      <c r="G637" s="333">
        <v>0</v>
      </c>
      <c r="H637" s="333">
        <v>0</v>
      </c>
      <c r="I637" s="333">
        <v>0</v>
      </c>
    </row>
    <row r="638" spans="1:9" x14ac:dyDescent="0.25">
      <c r="A638" s="362"/>
      <c r="B638" s="362"/>
      <c r="C638" s="327" t="s">
        <v>727</v>
      </c>
      <c r="D638" s="334">
        <v>181.24993077883602</v>
      </c>
      <c r="E638" s="334">
        <v>181.24993077883602</v>
      </c>
      <c r="F638" s="334">
        <v>181.24993077883602</v>
      </c>
      <c r="G638" s="334">
        <v>181.24993077883602</v>
      </c>
      <c r="H638" s="334">
        <v>181.24993077883602</v>
      </c>
      <c r="I638" s="334">
        <v>906.24965389418003</v>
      </c>
    </row>
    <row r="639" spans="1:9" x14ac:dyDescent="0.25">
      <c r="A639" s="360" t="s">
        <v>568</v>
      </c>
      <c r="B639" s="360" t="s">
        <v>819</v>
      </c>
      <c r="C639" s="327" t="s">
        <v>724</v>
      </c>
      <c r="D639" s="332">
        <v>137.91647805901542</v>
      </c>
      <c r="E639" s="332">
        <v>137.91647805901542</v>
      </c>
      <c r="F639" s="332">
        <v>137.91647805901542</v>
      </c>
      <c r="G639" s="332">
        <v>137.91647805901542</v>
      </c>
      <c r="H639" s="332">
        <v>137.91647805901542</v>
      </c>
      <c r="I639" s="332">
        <v>689.58239029507706</v>
      </c>
    </row>
    <row r="640" spans="1:9" x14ac:dyDescent="0.25">
      <c r="A640" s="361"/>
      <c r="B640" s="361"/>
      <c r="C640" s="327" t="s">
        <v>725</v>
      </c>
      <c r="D640" s="333">
        <v>6.6803294059835594E-2</v>
      </c>
      <c r="E640" s="333">
        <v>6.6803294059835594E-2</v>
      </c>
      <c r="F640" s="333">
        <v>6.6803294059835594E-2</v>
      </c>
      <c r="G640" s="333">
        <v>6.6803294059835594E-2</v>
      </c>
      <c r="H640" s="333">
        <v>6.6803294059835594E-2</v>
      </c>
      <c r="I640" s="333">
        <v>0.33401647029917797</v>
      </c>
    </row>
    <row r="641" spans="1:9" x14ac:dyDescent="0.25">
      <c r="A641" s="361"/>
      <c r="B641" s="361"/>
      <c r="C641" s="327" t="s">
        <v>726</v>
      </c>
      <c r="D641" s="333">
        <v>0</v>
      </c>
      <c r="E641" s="333">
        <v>0</v>
      </c>
      <c r="F641" s="333">
        <v>0</v>
      </c>
      <c r="G641" s="333">
        <v>0</v>
      </c>
      <c r="H641" s="333">
        <v>0</v>
      </c>
      <c r="I641" s="333">
        <v>0</v>
      </c>
    </row>
    <row r="642" spans="1:9" x14ac:dyDescent="0.25">
      <c r="A642" s="362"/>
      <c r="B642" s="362"/>
      <c r="C642" s="327" t="s">
        <v>727</v>
      </c>
      <c r="D642" s="334">
        <v>1077.4724848360579</v>
      </c>
      <c r="E642" s="334">
        <v>1077.4724848360579</v>
      </c>
      <c r="F642" s="334">
        <v>1077.4724848360579</v>
      </c>
      <c r="G642" s="334">
        <v>1077.4724848360579</v>
      </c>
      <c r="H642" s="334">
        <v>1077.4724848360579</v>
      </c>
      <c r="I642" s="334">
        <v>5387.36242418029</v>
      </c>
    </row>
    <row r="643" spans="1:9" x14ac:dyDescent="0.25">
      <c r="A643" s="360" t="s">
        <v>570</v>
      </c>
      <c r="B643" s="360" t="s">
        <v>819</v>
      </c>
      <c r="C643" s="327" t="s">
        <v>724</v>
      </c>
      <c r="D643" s="332">
        <v>94.817578665573109</v>
      </c>
      <c r="E643" s="332">
        <v>94.817578665573109</v>
      </c>
      <c r="F643" s="332">
        <v>94.817578665573109</v>
      </c>
      <c r="G643" s="332">
        <v>94.817578665573109</v>
      </c>
      <c r="H643" s="332">
        <v>94.817578665573109</v>
      </c>
      <c r="I643" s="332">
        <v>474.08789332786552</v>
      </c>
    </row>
    <row r="644" spans="1:9" x14ac:dyDescent="0.25">
      <c r="A644" s="361"/>
      <c r="B644" s="361"/>
      <c r="C644" s="327" t="s">
        <v>725</v>
      </c>
      <c r="D644" s="333">
        <v>4.6115822350983285E-2</v>
      </c>
      <c r="E644" s="333">
        <v>4.6115822350983285E-2</v>
      </c>
      <c r="F644" s="333">
        <v>4.6115822350983285E-2</v>
      </c>
      <c r="G644" s="333">
        <v>4.6115822350983285E-2</v>
      </c>
      <c r="H644" s="333">
        <v>4.6115822350983285E-2</v>
      </c>
      <c r="I644" s="333">
        <v>0.23057911175491641</v>
      </c>
    </row>
    <row r="645" spans="1:9" x14ac:dyDescent="0.25">
      <c r="A645" s="361"/>
      <c r="B645" s="361"/>
      <c r="C645" s="327" t="s">
        <v>726</v>
      </c>
      <c r="D645" s="333">
        <v>0</v>
      </c>
      <c r="E645" s="333">
        <v>0</v>
      </c>
      <c r="F645" s="333">
        <v>0</v>
      </c>
      <c r="G645" s="333">
        <v>0</v>
      </c>
      <c r="H645" s="333">
        <v>0</v>
      </c>
      <c r="I645" s="333">
        <v>0</v>
      </c>
    </row>
    <row r="646" spans="1:9" x14ac:dyDescent="0.25">
      <c r="A646" s="362"/>
      <c r="B646" s="362"/>
      <c r="C646" s="327" t="s">
        <v>727</v>
      </c>
      <c r="D646" s="334">
        <v>1077.4724848360579</v>
      </c>
      <c r="E646" s="334">
        <v>1077.4724848360579</v>
      </c>
      <c r="F646" s="334">
        <v>1077.4724848360579</v>
      </c>
      <c r="G646" s="334">
        <v>1077.4724848360579</v>
      </c>
      <c r="H646" s="334">
        <v>1077.4724848360579</v>
      </c>
      <c r="I646" s="334">
        <v>5387.36242418029</v>
      </c>
    </row>
    <row r="647" spans="1:9" x14ac:dyDescent="0.25">
      <c r="A647" s="360" t="s">
        <v>571</v>
      </c>
      <c r="B647" s="360" t="s">
        <v>820</v>
      </c>
      <c r="C647" s="327" t="s">
        <v>724</v>
      </c>
      <c r="D647" s="332">
        <v>5.2650651883509871</v>
      </c>
      <c r="E647" s="332">
        <v>5.2650651883509871</v>
      </c>
      <c r="F647" s="332">
        <v>5.2650651883509871</v>
      </c>
      <c r="G647" s="332">
        <v>5.2650651883509871</v>
      </c>
      <c r="H647" s="332">
        <v>5.2650651883509871</v>
      </c>
      <c r="I647" s="332">
        <v>26.325325941754937</v>
      </c>
    </row>
    <row r="648" spans="1:9" x14ac:dyDescent="0.25">
      <c r="A648" s="361"/>
      <c r="B648" s="361"/>
      <c r="C648" s="327" t="s">
        <v>725</v>
      </c>
      <c r="D648" s="333">
        <v>2.5621512600381537E-3</v>
      </c>
      <c r="E648" s="333">
        <v>2.5621512600381537E-3</v>
      </c>
      <c r="F648" s="333">
        <v>2.5621512600381537E-3</v>
      </c>
      <c r="G648" s="333">
        <v>2.5621512600381537E-3</v>
      </c>
      <c r="H648" s="333">
        <v>2.5621512600381537E-3</v>
      </c>
      <c r="I648" s="333">
        <v>1.2810756300190769E-2</v>
      </c>
    </row>
    <row r="649" spans="1:9" x14ac:dyDescent="0.25">
      <c r="A649" s="361"/>
      <c r="B649" s="361"/>
      <c r="C649" s="327" t="s">
        <v>726</v>
      </c>
      <c r="D649" s="333">
        <v>0</v>
      </c>
      <c r="E649" s="333">
        <v>0</v>
      </c>
      <c r="F649" s="333">
        <v>0</v>
      </c>
      <c r="G649" s="333">
        <v>0</v>
      </c>
      <c r="H649" s="333">
        <v>0</v>
      </c>
      <c r="I649" s="333">
        <v>0</v>
      </c>
    </row>
    <row r="650" spans="1:9" x14ac:dyDescent="0.25">
      <c r="A650" s="362"/>
      <c r="B650" s="362"/>
      <c r="C650" s="327" t="s">
        <v>727</v>
      </c>
      <c r="D650" s="334">
        <v>13.5348719494884</v>
      </c>
      <c r="E650" s="334">
        <v>13.5348719494884</v>
      </c>
      <c r="F650" s="334">
        <v>13.5348719494884</v>
      </c>
      <c r="G650" s="334">
        <v>13.5348719494884</v>
      </c>
      <c r="H650" s="334">
        <v>13.5348719494884</v>
      </c>
      <c r="I650" s="334">
        <v>67.674359747441997</v>
      </c>
    </row>
    <row r="651" spans="1:9" x14ac:dyDescent="0.25">
      <c r="A651" s="360" t="s">
        <v>573</v>
      </c>
      <c r="B651" s="360" t="s">
        <v>821</v>
      </c>
      <c r="C651" s="327" t="s">
        <v>724</v>
      </c>
      <c r="D651" s="332">
        <v>3.2230851810805028</v>
      </c>
      <c r="E651" s="332">
        <v>0</v>
      </c>
      <c r="F651" s="332">
        <v>0</v>
      </c>
      <c r="G651" s="332">
        <v>0</v>
      </c>
      <c r="H651" s="332">
        <v>0</v>
      </c>
      <c r="I651" s="332">
        <v>3.2230851810805028</v>
      </c>
    </row>
    <row r="652" spans="1:9" x14ac:dyDescent="0.25">
      <c r="A652" s="361"/>
      <c r="B652" s="361"/>
      <c r="C652" s="327" t="s">
        <v>725</v>
      </c>
      <c r="D652" s="333">
        <v>1.4280845820331494E-3</v>
      </c>
      <c r="E652" s="333">
        <v>0</v>
      </c>
      <c r="F652" s="333">
        <v>0</v>
      </c>
      <c r="G652" s="333">
        <v>0</v>
      </c>
      <c r="H652" s="333">
        <v>0</v>
      </c>
      <c r="I652" s="333">
        <v>1.4280845820331494E-3</v>
      </c>
    </row>
    <row r="653" spans="1:9" x14ac:dyDescent="0.25">
      <c r="A653" s="361"/>
      <c r="B653" s="361"/>
      <c r="C653" s="327" t="s">
        <v>726</v>
      </c>
      <c r="D653" s="333">
        <v>6.5321193003231541E-5</v>
      </c>
      <c r="E653" s="333">
        <v>0</v>
      </c>
      <c r="F653" s="333">
        <v>0</v>
      </c>
      <c r="G653" s="333">
        <v>0</v>
      </c>
      <c r="H653" s="333">
        <v>0</v>
      </c>
      <c r="I653" s="333">
        <v>6.5321193003231541E-5</v>
      </c>
    </row>
    <row r="654" spans="1:9" x14ac:dyDescent="0.25">
      <c r="A654" s="362"/>
      <c r="B654" s="362"/>
      <c r="C654" s="327" t="s">
        <v>727</v>
      </c>
      <c r="D654" s="334">
        <v>0.84529315501470903</v>
      </c>
      <c r="E654" s="334">
        <v>0</v>
      </c>
      <c r="F654" s="334">
        <v>0</v>
      </c>
      <c r="G654" s="334">
        <v>0</v>
      </c>
      <c r="H654" s="334">
        <v>0</v>
      </c>
      <c r="I654" s="334">
        <v>0.84529315501470903</v>
      </c>
    </row>
    <row r="655" spans="1:9" x14ac:dyDescent="0.25">
      <c r="A655" s="360" t="s">
        <v>575</v>
      </c>
      <c r="B655" s="360" t="s">
        <v>822</v>
      </c>
      <c r="C655" s="327" t="s">
        <v>724</v>
      </c>
      <c r="D655" s="332">
        <v>341.42681269152291</v>
      </c>
      <c r="E655" s="332">
        <v>341.42681269152291</v>
      </c>
      <c r="F655" s="332">
        <v>341.42681269152291</v>
      </c>
      <c r="G655" s="332">
        <v>341.42681269152291</v>
      </c>
      <c r="H655" s="332">
        <v>341.42681269152291</v>
      </c>
      <c r="I655" s="332">
        <v>1707.1340634576145</v>
      </c>
    </row>
    <row r="656" spans="1:9" x14ac:dyDescent="0.25">
      <c r="A656" s="361"/>
      <c r="B656" s="361"/>
      <c r="C656" s="327" t="s">
        <v>725</v>
      </c>
      <c r="D656" s="333">
        <v>0.1660345944681369</v>
      </c>
      <c r="E656" s="333">
        <v>0.1660345944681369</v>
      </c>
      <c r="F656" s="333">
        <v>0.1660345944681369</v>
      </c>
      <c r="G656" s="333">
        <v>0.1660345944681369</v>
      </c>
      <c r="H656" s="333">
        <v>0.1660345944681369</v>
      </c>
      <c r="I656" s="333">
        <v>0.83017297234068443</v>
      </c>
    </row>
    <row r="657" spans="1:9" x14ac:dyDescent="0.25">
      <c r="A657" s="361"/>
      <c r="B657" s="361"/>
      <c r="C657" s="327" t="s">
        <v>726</v>
      </c>
      <c r="D657" s="333">
        <v>0</v>
      </c>
      <c r="E657" s="333">
        <v>0</v>
      </c>
      <c r="F657" s="333">
        <v>0</v>
      </c>
      <c r="G657" s="333">
        <v>0</v>
      </c>
      <c r="H657" s="333">
        <v>0</v>
      </c>
      <c r="I657" s="333">
        <v>0</v>
      </c>
    </row>
    <row r="658" spans="1:9" x14ac:dyDescent="0.25">
      <c r="A658" s="362"/>
      <c r="B658" s="362"/>
      <c r="C658" s="327" t="s">
        <v>727</v>
      </c>
      <c r="D658" s="334">
        <v>632.27187535467203</v>
      </c>
      <c r="E658" s="334">
        <v>632.27187535467203</v>
      </c>
      <c r="F658" s="334">
        <v>632.27187535467203</v>
      </c>
      <c r="G658" s="334">
        <v>632.27187535467203</v>
      </c>
      <c r="H658" s="334">
        <v>632.27187535467203</v>
      </c>
      <c r="I658" s="334">
        <v>3161.3593767733601</v>
      </c>
    </row>
    <row r="659" spans="1:9" x14ac:dyDescent="0.25">
      <c r="A659" s="360" t="s">
        <v>577</v>
      </c>
      <c r="B659" s="360" t="s">
        <v>823</v>
      </c>
      <c r="C659" s="327" t="s">
        <v>724</v>
      </c>
      <c r="D659" s="332">
        <v>7.7323240007298968E-2</v>
      </c>
      <c r="E659" s="332">
        <v>0</v>
      </c>
      <c r="F659" s="332">
        <v>0</v>
      </c>
      <c r="G659" s="332">
        <v>0</v>
      </c>
      <c r="H659" s="332">
        <v>0</v>
      </c>
      <c r="I659" s="332">
        <v>7.7323240007298968E-2</v>
      </c>
    </row>
    <row r="660" spans="1:9" x14ac:dyDescent="0.25">
      <c r="A660" s="361"/>
      <c r="B660" s="361"/>
      <c r="C660" s="327" t="s">
        <v>725</v>
      </c>
      <c r="D660" s="333">
        <v>3.4260381182434027E-5</v>
      </c>
      <c r="E660" s="333">
        <v>0</v>
      </c>
      <c r="F660" s="333">
        <v>0</v>
      </c>
      <c r="G660" s="333">
        <v>0</v>
      </c>
      <c r="H660" s="333">
        <v>0</v>
      </c>
      <c r="I660" s="333">
        <v>3.4260381182434027E-5</v>
      </c>
    </row>
    <row r="661" spans="1:9" x14ac:dyDescent="0.25">
      <c r="A661" s="361"/>
      <c r="B661" s="361"/>
      <c r="C661" s="327" t="s">
        <v>726</v>
      </c>
      <c r="D661" s="333">
        <v>1.6628079677592029E-5</v>
      </c>
      <c r="E661" s="333">
        <v>0</v>
      </c>
      <c r="F661" s="333">
        <v>0</v>
      </c>
      <c r="G661" s="333">
        <v>0</v>
      </c>
      <c r="H661" s="333">
        <v>0</v>
      </c>
      <c r="I661" s="333">
        <v>1.6628079677592029E-5</v>
      </c>
    </row>
    <row r="662" spans="1:9" x14ac:dyDescent="0.25">
      <c r="A662" s="362"/>
      <c r="B662" s="362"/>
      <c r="C662" s="327" t="s">
        <v>727</v>
      </c>
      <c r="D662" s="334">
        <v>1.6905863100294181</v>
      </c>
      <c r="E662" s="334">
        <v>0</v>
      </c>
      <c r="F662" s="334">
        <v>0</v>
      </c>
      <c r="G662" s="334">
        <v>0</v>
      </c>
      <c r="H662" s="334">
        <v>0</v>
      </c>
      <c r="I662" s="334">
        <v>1.6905863100294181</v>
      </c>
    </row>
    <row r="663" spans="1:9" x14ac:dyDescent="0.25">
      <c r="A663" s="360" t="s">
        <v>580</v>
      </c>
      <c r="B663" s="360" t="s">
        <v>824</v>
      </c>
      <c r="C663" s="327" t="s">
        <v>724</v>
      </c>
      <c r="D663" s="332">
        <v>0.15984260174308826</v>
      </c>
      <c r="E663" s="332">
        <v>0</v>
      </c>
      <c r="F663" s="332">
        <v>0</v>
      </c>
      <c r="G663" s="332">
        <v>0</v>
      </c>
      <c r="H663" s="332">
        <v>0</v>
      </c>
      <c r="I663" s="332">
        <v>0.15984260174308826</v>
      </c>
    </row>
    <row r="664" spans="1:9" x14ac:dyDescent="0.25">
      <c r="A664" s="361"/>
      <c r="B664" s="361"/>
      <c r="C664" s="327" t="s">
        <v>725</v>
      </c>
      <c r="D664" s="333">
        <v>7.0823059980327558E-5</v>
      </c>
      <c r="E664" s="333">
        <v>0</v>
      </c>
      <c r="F664" s="333">
        <v>0</v>
      </c>
      <c r="G664" s="333">
        <v>0</v>
      </c>
      <c r="H664" s="333">
        <v>0</v>
      </c>
      <c r="I664" s="333">
        <v>7.0823059980327558E-5</v>
      </c>
    </row>
    <row r="665" spans="1:9" x14ac:dyDescent="0.25">
      <c r="A665" s="361"/>
      <c r="B665" s="361"/>
      <c r="C665" s="327" t="s">
        <v>726</v>
      </c>
      <c r="D665" s="333">
        <v>3.2394767286599229E-6</v>
      </c>
      <c r="E665" s="333">
        <v>0</v>
      </c>
      <c r="F665" s="333">
        <v>0</v>
      </c>
      <c r="G665" s="333">
        <v>0</v>
      </c>
      <c r="H665" s="333">
        <v>0</v>
      </c>
      <c r="I665" s="333">
        <v>3.2394767286599229E-6</v>
      </c>
    </row>
    <row r="666" spans="1:9" x14ac:dyDescent="0.25">
      <c r="A666" s="362"/>
      <c r="B666" s="362"/>
      <c r="C666" s="327" t="s">
        <v>727</v>
      </c>
      <c r="D666" s="334">
        <v>1.6905863100294181</v>
      </c>
      <c r="E666" s="334">
        <v>0</v>
      </c>
      <c r="F666" s="334">
        <v>0</v>
      </c>
      <c r="G666" s="334">
        <v>0</v>
      </c>
      <c r="H666" s="334">
        <v>0</v>
      </c>
      <c r="I666" s="334">
        <v>1.6905863100294181</v>
      </c>
    </row>
    <row r="667" spans="1:9" x14ac:dyDescent="0.25">
      <c r="A667" s="360" t="s">
        <v>320</v>
      </c>
      <c r="B667" s="360" t="s">
        <v>825</v>
      </c>
      <c r="C667" s="327" t="s">
        <v>724</v>
      </c>
      <c r="D667" s="332">
        <v>3.965786194816967E-2</v>
      </c>
      <c r="E667" s="332">
        <v>0</v>
      </c>
      <c r="F667" s="332">
        <v>0</v>
      </c>
      <c r="G667" s="332">
        <v>0</v>
      </c>
      <c r="H667" s="332">
        <v>0</v>
      </c>
      <c r="I667" s="332">
        <v>3.965786194816967E-2</v>
      </c>
    </row>
    <row r="668" spans="1:9" x14ac:dyDescent="0.25">
      <c r="A668" s="361"/>
      <c r="B668" s="361"/>
      <c r="C668" s="327" t="s">
        <v>725</v>
      </c>
      <c r="D668" s="333">
        <v>5.2614577468099693E-5</v>
      </c>
      <c r="E668" s="333">
        <v>0</v>
      </c>
      <c r="F668" s="333">
        <v>0</v>
      </c>
      <c r="G668" s="333">
        <v>0</v>
      </c>
      <c r="H668" s="333">
        <v>0</v>
      </c>
      <c r="I668" s="333">
        <v>5.2614577468099693E-5</v>
      </c>
    </row>
    <row r="669" spans="1:9" x14ac:dyDescent="0.25">
      <c r="A669" s="361"/>
      <c r="B669" s="361"/>
      <c r="C669" s="327" t="s">
        <v>726</v>
      </c>
      <c r="D669" s="333">
        <v>0</v>
      </c>
      <c r="E669" s="333">
        <v>0</v>
      </c>
      <c r="F669" s="333">
        <v>0</v>
      </c>
      <c r="G669" s="333">
        <v>0</v>
      </c>
      <c r="H669" s="333">
        <v>0</v>
      </c>
      <c r="I669" s="333">
        <v>0</v>
      </c>
    </row>
    <row r="670" spans="1:9" x14ac:dyDescent="0.25">
      <c r="A670" s="362"/>
      <c r="B670" s="362"/>
      <c r="C670" s="327" t="s">
        <v>727</v>
      </c>
      <c r="D670" s="334">
        <v>0.84529315501470903</v>
      </c>
      <c r="E670" s="334">
        <v>0</v>
      </c>
      <c r="F670" s="334">
        <v>0</v>
      </c>
      <c r="G670" s="334">
        <v>0</v>
      </c>
      <c r="H670" s="334">
        <v>0</v>
      </c>
      <c r="I670" s="334">
        <v>0.84529315501470903</v>
      </c>
    </row>
    <row r="671" spans="1:9" x14ac:dyDescent="0.25">
      <c r="A671" s="360" t="s">
        <v>583</v>
      </c>
      <c r="B671" s="360" t="s">
        <v>826</v>
      </c>
      <c r="C671" s="327" t="s">
        <v>724</v>
      </c>
      <c r="D671" s="332">
        <v>8.1571424709532464E-2</v>
      </c>
      <c r="E671" s="332">
        <v>0</v>
      </c>
      <c r="F671" s="332">
        <v>0</v>
      </c>
      <c r="G671" s="332">
        <v>0</v>
      </c>
      <c r="H671" s="332">
        <v>0</v>
      </c>
      <c r="I671" s="332">
        <v>8.1571424709532464E-2</v>
      </c>
    </row>
    <row r="672" spans="1:9" x14ac:dyDescent="0.25">
      <c r="A672" s="361"/>
      <c r="B672" s="361"/>
      <c r="C672" s="327" t="s">
        <v>725</v>
      </c>
      <c r="D672" s="333">
        <v>3.6142666860299654E-5</v>
      </c>
      <c r="E672" s="333">
        <v>0</v>
      </c>
      <c r="F672" s="333">
        <v>0</v>
      </c>
      <c r="G672" s="333">
        <v>0</v>
      </c>
      <c r="H672" s="333">
        <v>0</v>
      </c>
      <c r="I672" s="333">
        <v>3.6142666860299654E-5</v>
      </c>
    </row>
    <row r="673" spans="1:9" x14ac:dyDescent="0.25">
      <c r="A673" s="361"/>
      <c r="B673" s="361"/>
      <c r="C673" s="327" t="s">
        <v>726</v>
      </c>
      <c r="D673" s="333">
        <v>1.6531808741131917E-6</v>
      </c>
      <c r="E673" s="333">
        <v>0</v>
      </c>
      <c r="F673" s="333">
        <v>0</v>
      </c>
      <c r="G673" s="333">
        <v>0</v>
      </c>
      <c r="H673" s="333">
        <v>0</v>
      </c>
      <c r="I673" s="333">
        <v>1.6531808741131917E-6</v>
      </c>
    </row>
    <row r="674" spans="1:9" x14ac:dyDescent="0.25">
      <c r="A674" s="362"/>
      <c r="B674" s="362"/>
      <c r="C674" s="327" t="s">
        <v>727</v>
      </c>
      <c r="D674" s="334">
        <v>0.84529315501470903</v>
      </c>
      <c r="E674" s="334">
        <v>0</v>
      </c>
      <c r="F674" s="334">
        <v>0</v>
      </c>
      <c r="G674" s="334">
        <v>0</v>
      </c>
      <c r="H674" s="334">
        <v>0</v>
      </c>
      <c r="I674" s="334">
        <v>0.84529315501470903</v>
      </c>
    </row>
    <row r="675" spans="1:9" x14ac:dyDescent="0.25">
      <c r="A675" s="360" t="s">
        <v>586</v>
      </c>
      <c r="B675" s="360" t="s">
        <v>827</v>
      </c>
      <c r="C675" s="327" t="s">
        <v>724</v>
      </c>
      <c r="D675" s="332">
        <v>30.452107522196513</v>
      </c>
      <c r="E675" s="332">
        <v>30.452107522196513</v>
      </c>
      <c r="F675" s="332">
        <v>30.452107522196513</v>
      </c>
      <c r="G675" s="332">
        <v>30.452107522196513</v>
      </c>
      <c r="H675" s="332">
        <v>30.452107522196513</v>
      </c>
      <c r="I675" s="332">
        <v>152.26053761098257</v>
      </c>
    </row>
    <row r="676" spans="1:9" x14ac:dyDescent="0.25">
      <c r="A676" s="361"/>
      <c r="B676" s="361"/>
      <c r="C676" s="327" t="s">
        <v>725</v>
      </c>
      <c r="D676" s="333">
        <v>3.37793760645552E-3</v>
      </c>
      <c r="E676" s="333">
        <v>3.37793760645552E-3</v>
      </c>
      <c r="F676" s="333">
        <v>3.37793760645552E-3</v>
      </c>
      <c r="G676" s="333">
        <v>3.37793760645552E-3</v>
      </c>
      <c r="H676" s="333">
        <v>3.37793760645552E-3</v>
      </c>
      <c r="I676" s="333">
        <v>1.6889688032277601E-2</v>
      </c>
    </row>
    <row r="677" spans="1:9" x14ac:dyDescent="0.25">
      <c r="A677" s="361"/>
      <c r="B677" s="361"/>
      <c r="C677" s="327" t="s">
        <v>726</v>
      </c>
      <c r="D677" s="333">
        <v>2.1097663350589479E-3</v>
      </c>
      <c r="E677" s="333">
        <v>2.1097663350589479E-3</v>
      </c>
      <c r="F677" s="333">
        <v>2.1097663350589479E-3</v>
      </c>
      <c r="G677" s="333">
        <v>2.1097663350589479E-3</v>
      </c>
      <c r="H677" s="333">
        <v>2.1097663350589479E-3</v>
      </c>
      <c r="I677" s="333">
        <v>1.054883167529474E-2</v>
      </c>
    </row>
    <row r="678" spans="1:9" x14ac:dyDescent="0.25">
      <c r="A678" s="362"/>
      <c r="B678" s="362"/>
      <c r="C678" s="327" t="s">
        <v>727</v>
      </c>
      <c r="D678" s="334">
        <v>16.889688032277601</v>
      </c>
      <c r="E678" s="334">
        <v>16.889688032277601</v>
      </c>
      <c r="F678" s="334">
        <v>16.889688032277601</v>
      </c>
      <c r="G678" s="334">
        <v>16.889688032277601</v>
      </c>
      <c r="H678" s="334">
        <v>16.889688032277601</v>
      </c>
      <c r="I678" s="334">
        <v>84.448440161388007</v>
      </c>
    </row>
    <row r="679" spans="1:9" x14ac:dyDescent="0.25">
      <c r="A679" s="360" t="s">
        <v>589</v>
      </c>
      <c r="B679" s="360" t="s">
        <v>827</v>
      </c>
      <c r="C679" s="327" t="s">
        <v>724</v>
      </c>
      <c r="D679" s="332">
        <v>12.669427185671928</v>
      </c>
      <c r="E679" s="332">
        <v>12.669427185671928</v>
      </c>
      <c r="F679" s="332">
        <v>12.669427185671928</v>
      </c>
      <c r="G679" s="332">
        <v>12.669427185671928</v>
      </c>
      <c r="H679" s="332">
        <v>12.669427185671928</v>
      </c>
      <c r="I679" s="332">
        <v>63.347135928359641</v>
      </c>
    </row>
    <row r="680" spans="1:9" x14ac:dyDescent="0.25">
      <c r="A680" s="361"/>
      <c r="B680" s="361"/>
      <c r="C680" s="327" t="s">
        <v>725</v>
      </c>
      <c r="D680" s="333">
        <v>1.3301235890469218E-3</v>
      </c>
      <c r="E680" s="333">
        <v>1.3301235890469218E-3</v>
      </c>
      <c r="F680" s="333">
        <v>1.3301235890469218E-3</v>
      </c>
      <c r="G680" s="333">
        <v>1.3301235890469218E-3</v>
      </c>
      <c r="H680" s="333">
        <v>1.3301235890469218E-3</v>
      </c>
      <c r="I680" s="333">
        <v>6.6506179452346095E-3</v>
      </c>
    </row>
    <row r="681" spans="1:9" x14ac:dyDescent="0.25">
      <c r="A681" s="361"/>
      <c r="B681" s="361"/>
      <c r="C681" s="327" t="s">
        <v>726</v>
      </c>
      <c r="D681" s="333">
        <v>8.3026934368552016E-4</v>
      </c>
      <c r="E681" s="333">
        <v>8.3026934368552016E-4</v>
      </c>
      <c r="F681" s="333">
        <v>8.3026934368552016E-4</v>
      </c>
      <c r="G681" s="333">
        <v>8.3026934368552016E-4</v>
      </c>
      <c r="H681" s="333">
        <v>8.3026934368552016E-4</v>
      </c>
      <c r="I681" s="333">
        <v>4.1513467184276006E-3</v>
      </c>
    </row>
    <row r="682" spans="1:9" x14ac:dyDescent="0.25">
      <c r="A682" s="362"/>
      <c r="B682" s="362"/>
      <c r="C682" s="327" t="s">
        <v>727</v>
      </c>
      <c r="D682" s="334">
        <v>6.6506179452346075</v>
      </c>
      <c r="E682" s="334">
        <v>6.6506179452346075</v>
      </c>
      <c r="F682" s="334">
        <v>6.6506179452346075</v>
      </c>
      <c r="G682" s="334">
        <v>6.6506179452346075</v>
      </c>
      <c r="H682" s="334">
        <v>6.6506179452346075</v>
      </c>
      <c r="I682" s="334">
        <v>33.253089726173037</v>
      </c>
    </row>
    <row r="683" spans="1:9" x14ac:dyDescent="0.25">
      <c r="A683" s="360" t="s">
        <v>590</v>
      </c>
      <c r="B683" s="360" t="s">
        <v>827</v>
      </c>
      <c r="C683" s="327" t="s">
        <v>724</v>
      </c>
      <c r="D683" s="332">
        <v>28.686332070445324</v>
      </c>
      <c r="E683" s="332">
        <v>28.686332070445324</v>
      </c>
      <c r="F683" s="332">
        <v>28.686332070445324</v>
      </c>
      <c r="G683" s="332">
        <v>28.686332070445324</v>
      </c>
      <c r="H683" s="332">
        <v>28.686332070445324</v>
      </c>
      <c r="I683" s="332">
        <v>143.43166035222663</v>
      </c>
    </row>
    <row r="684" spans="1:9" x14ac:dyDescent="0.25">
      <c r="A684" s="361"/>
      <c r="B684" s="361"/>
      <c r="C684" s="327" t="s">
        <v>725</v>
      </c>
      <c r="D684" s="333">
        <v>3.32530897261731E-3</v>
      </c>
      <c r="E684" s="333">
        <v>3.32530897261731E-3</v>
      </c>
      <c r="F684" s="333">
        <v>3.32530897261731E-3</v>
      </c>
      <c r="G684" s="333">
        <v>3.32530897261731E-3</v>
      </c>
      <c r="H684" s="333">
        <v>3.32530897261731E-3</v>
      </c>
      <c r="I684" s="333">
        <v>1.662654486308655E-2</v>
      </c>
    </row>
    <row r="685" spans="1:9" x14ac:dyDescent="0.25">
      <c r="A685" s="361"/>
      <c r="B685" s="361"/>
      <c r="C685" s="327" t="s">
        <v>726</v>
      </c>
      <c r="D685" s="333">
        <v>2.5687209522923743E-3</v>
      </c>
      <c r="E685" s="333">
        <v>2.5687209522923743E-3</v>
      </c>
      <c r="F685" s="333">
        <v>2.5687209522923743E-3</v>
      </c>
      <c r="G685" s="333">
        <v>2.5687209522923743E-3</v>
      </c>
      <c r="H685" s="333">
        <v>2.5687209522923743E-3</v>
      </c>
      <c r="I685" s="333">
        <v>1.2843604761461873E-2</v>
      </c>
    </row>
    <row r="686" spans="1:9" x14ac:dyDescent="0.25">
      <c r="A686" s="362"/>
      <c r="B686" s="362"/>
      <c r="C686" s="327" t="s">
        <v>727</v>
      </c>
      <c r="D686" s="334">
        <v>11.084363242057702</v>
      </c>
      <c r="E686" s="334">
        <v>11.084363242057702</v>
      </c>
      <c r="F686" s="334">
        <v>11.084363242057702</v>
      </c>
      <c r="G686" s="334">
        <v>11.084363242057702</v>
      </c>
      <c r="H686" s="334">
        <v>11.084363242057702</v>
      </c>
      <c r="I686" s="334">
        <v>55.421816210288505</v>
      </c>
    </row>
    <row r="687" spans="1:9" x14ac:dyDescent="0.25">
      <c r="A687" s="360" t="s">
        <v>592</v>
      </c>
      <c r="B687" s="360" t="s">
        <v>827</v>
      </c>
      <c r="C687" s="327" t="s">
        <v>724</v>
      </c>
      <c r="D687" s="332">
        <v>28.83042879259208</v>
      </c>
      <c r="E687" s="332">
        <v>28.83042879259208</v>
      </c>
      <c r="F687" s="332">
        <v>28.83042879259208</v>
      </c>
      <c r="G687" s="332">
        <v>28.83042879259208</v>
      </c>
      <c r="H687" s="332">
        <v>28.83042879259208</v>
      </c>
      <c r="I687" s="332">
        <v>144.15214396296039</v>
      </c>
    </row>
    <row r="688" spans="1:9" x14ac:dyDescent="0.25">
      <c r="A688" s="361"/>
      <c r="B688" s="361"/>
      <c r="C688" s="327" t="s">
        <v>725</v>
      </c>
      <c r="D688" s="333">
        <v>3.436152605037887E-3</v>
      </c>
      <c r="E688" s="333">
        <v>3.436152605037887E-3</v>
      </c>
      <c r="F688" s="333">
        <v>3.436152605037887E-3</v>
      </c>
      <c r="G688" s="333">
        <v>3.436152605037887E-3</v>
      </c>
      <c r="H688" s="333">
        <v>3.436152605037887E-3</v>
      </c>
      <c r="I688" s="333">
        <v>1.7180763025189436E-2</v>
      </c>
    </row>
    <row r="689" spans="1:9" x14ac:dyDescent="0.25">
      <c r="A689" s="361"/>
      <c r="B689" s="361"/>
      <c r="C689" s="327" t="s">
        <v>726</v>
      </c>
      <c r="D689" s="333">
        <v>2.6543449840354537E-3</v>
      </c>
      <c r="E689" s="333">
        <v>2.6543449840354537E-3</v>
      </c>
      <c r="F689" s="333">
        <v>2.6543449840354537E-3</v>
      </c>
      <c r="G689" s="333">
        <v>2.6543449840354537E-3</v>
      </c>
      <c r="H689" s="333">
        <v>2.6543449840354537E-3</v>
      </c>
      <c r="I689" s="333">
        <v>1.3271724920177268E-2</v>
      </c>
    </row>
    <row r="690" spans="1:9" x14ac:dyDescent="0.25">
      <c r="A690" s="362"/>
      <c r="B690" s="362"/>
      <c r="C690" s="327" t="s">
        <v>727</v>
      </c>
      <c r="D690" s="334">
        <v>11.084363242057702</v>
      </c>
      <c r="E690" s="334">
        <v>11.084363242057702</v>
      </c>
      <c r="F690" s="334">
        <v>11.084363242057702</v>
      </c>
      <c r="G690" s="334">
        <v>11.084363242057702</v>
      </c>
      <c r="H690" s="334">
        <v>11.084363242057702</v>
      </c>
      <c r="I690" s="334">
        <v>55.421816210288505</v>
      </c>
    </row>
    <row r="691" spans="1:9" x14ac:dyDescent="0.25">
      <c r="A691" s="360" t="s">
        <v>593</v>
      </c>
      <c r="B691" s="360" t="s">
        <v>828</v>
      </c>
      <c r="C691" s="327" t="s">
        <v>724</v>
      </c>
      <c r="D691" s="332">
        <v>4.86559378631227</v>
      </c>
      <c r="E691" s="332">
        <v>4.86559378631227</v>
      </c>
      <c r="F691" s="332">
        <v>4.86559378631227</v>
      </c>
      <c r="G691" s="332">
        <v>4.86559378631227</v>
      </c>
      <c r="H691" s="332">
        <v>4.86559378631227</v>
      </c>
      <c r="I691" s="332">
        <v>24.327968931561351</v>
      </c>
    </row>
    <row r="692" spans="1:9" x14ac:dyDescent="0.25">
      <c r="A692" s="361"/>
      <c r="B692" s="361"/>
      <c r="C692" s="327" t="s">
        <v>725</v>
      </c>
      <c r="D692" s="333">
        <v>8.736246663539934E-4</v>
      </c>
      <c r="E692" s="333">
        <v>8.736246663539934E-4</v>
      </c>
      <c r="F692" s="333">
        <v>8.736246663539934E-4</v>
      </c>
      <c r="G692" s="333">
        <v>8.736246663539934E-4</v>
      </c>
      <c r="H692" s="333">
        <v>8.736246663539934E-4</v>
      </c>
      <c r="I692" s="333">
        <v>4.3681233317699672E-3</v>
      </c>
    </row>
    <row r="693" spans="1:9" x14ac:dyDescent="0.25">
      <c r="A693" s="361"/>
      <c r="B693" s="361"/>
      <c r="C693" s="327" t="s">
        <v>726</v>
      </c>
      <c r="D693" s="333">
        <v>4.2253890112816333E-4</v>
      </c>
      <c r="E693" s="333">
        <v>4.2253890112816333E-4</v>
      </c>
      <c r="F693" s="333">
        <v>4.2253890112816333E-4</v>
      </c>
      <c r="G693" s="333">
        <v>4.2253890112816333E-4</v>
      </c>
      <c r="H693" s="333">
        <v>4.2253890112816333E-4</v>
      </c>
      <c r="I693" s="333">
        <v>2.1126945056408166E-3</v>
      </c>
    </row>
    <row r="694" spans="1:9" x14ac:dyDescent="0.25">
      <c r="A694" s="362"/>
      <c r="B694" s="362"/>
      <c r="C694" s="327" t="s">
        <v>727</v>
      </c>
      <c r="D694" s="334">
        <v>22.656241347354602</v>
      </c>
      <c r="E694" s="334">
        <v>22.656241347354602</v>
      </c>
      <c r="F694" s="334">
        <v>22.656241347354602</v>
      </c>
      <c r="G694" s="334">
        <v>22.656241347354602</v>
      </c>
      <c r="H694" s="334">
        <v>22.656241347354602</v>
      </c>
      <c r="I694" s="334">
        <v>113.281206736773</v>
      </c>
    </row>
    <row r="695" spans="1:9" x14ac:dyDescent="0.25">
      <c r="A695" s="360" t="s">
        <v>596</v>
      </c>
      <c r="B695" s="360" t="s">
        <v>829</v>
      </c>
      <c r="C695" s="327" t="s">
        <v>724</v>
      </c>
      <c r="D695" s="332">
        <v>3.7387316246300579</v>
      </c>
      <c r="E695" s="332">
        <v>0</v>
      </c>
      <c r="F695" s="332">
        <v>0</v>
      </c>
      <c r="G695" s="332">
        <v>0</v>
      </c>
      <c r="H695" s="332">
        <v>0</v>
      </c>
      <c r="I695" s="332">
        <v>3.7387316246300579</v>
      </c>
    </row>
    <row r="696" spans="1:9" x14ac:dyDescent="0.25">
      <c r="A696" s="361"/>
      <c r="B696" s="361"/>
      <c r="C696" s="327" t="s">
        <v>725</v>
      </c>
      <c r="D696" s="333">
        <v>5.8548537241706708E-4</v>
      </c>
      <c r="E696" s="333">
        <v>0</v>
      </c>
      <c r="F696" s="333">
        <v>0</v>
      </c>
      <c r="G696" s="333">
        <v>0</v>
      </c>
      <c r="H696" s="333">
        <v>0</v>
      </c>
      <c r="I696" s="333">
        <v>5.8548537241706708E-4</v>
      </c>
    </row>
    <row r="697" spans="1:9" x14ac:dyDescent="0.25">
      <c r="A697" s="361"/>
      <c r="B697" s="361"/>
      <c r="C697" s="327" t="s">
        <v>726</v>
      </c>
      <c r="D697" s="333">
        <v>4.8939996966407468E-4</v>
      </c>
      <c r="E697" s="333">
        <v>0</v>
      </c>
      <c r="F697" s="333">
        <v>0</v>
      </c>
      <c r="G697" s="333">
        <v>0</v>
      </c>
      <c r="H697" s="333">
        <v>0</v>
      </c>
      <c r="I697" s="333">
        <v>4.8939996966407468E-4</v>
      </c>
    </row>
    <row r="698" spans="1:9" x14ac:dyDescent="0.25">
      <c r="A698" s="362"/>
      <c r="B698" s="362"/>
      <c r="C698" s="327" t="s">
        <v>727</v>
      </c>
      <c r="D698" s="334">
        <v>0.84529315501470903</v>
      </c>
      <c r="E698" s="334">
        <v>0</v>
      </c>
      <c r="F698" s="334">
        <v>0</v>
      </c>
      <c r="G698" s="334">
        <v>0</v>
      </c>
      <c r="H698" s="334">
        <v>0</v>
      </c>
      <c r="I698" s="334">
        <v>0.84529315501470903</v>
      </c>
    </row>
    <row r="699" spans="1:9" x14ac:dyDescent="0.25">
      <c r="A699" s="360" t="s">
        <v>599</v>
      </c>
      <c r="B699" s="360" t="s">
        <v>830</v>
      </c>
      <c r="C699" s="327" t="s">
        <v>724</v>
      </c>
      <c r="D699" s="332">
        <v>10.352485182364926</v>
      </c>
      <c r="E699" s="332">
        <v>10.352485182364926</v>
      </c>
      <c r="F699" s="332">
        <v>10.352485182364926</v>
      </c>
      <c r="G699" s="332">
        <v>10.352485182364926</v>
      </c>
      <c r="H699" s="332">
        <v>10.352485182364926</v>
      </c>
      <c r="I699" s="332">
        <v>51.762425911824629</v>
      </c>
    </row>
    <row r="700" spans="1:9" x14ac:dyDescent="0.25">
      <c r="A700" s="361"/>
      <c r="B700" s="361"/>
      <c r="C700" s="327" t="s">
        <v>725</v>
      </c>
      <c r="D700" s="333">
        <v>0</v>
      </c>
      <c r="E700" s="333">
        <v>0</v>
      </c>
      <c r="F700" s="333">
        <v>0</v>
      </c>
      <c r="G700" s="333">
        <v>0</v>
      </c>
      <c r="H700" s="333">
        <v>0</v>
      </c>
      <c r="I700" s="333">
        <v>0</v>
      </c>
    </row>
    <row r="701" spans="1:9" x14ac:dyDescent="0.25">
      <c r="A701" s="361"/>
      <c r="B701" s="361"/>
      <c r="C701" s="327" t="s">
        <v>726</v>
      </c>
      <c r="D701" s="333">
        <v>0</v>
      </c>
      <c r="E701" s="333">
        <v>0</v>
      </c>
      <c r="F701" s="333">
        <v>0</v>
      </c>
      <c r="G701" s="333">
        <v>0</v>
      </c>
      <c r="H701" s="333">
        <v>0</v>
      </c>
      <c r="I701" s="333">
        <v>0</v>
      </c>
    </row>
    <row r="702" spans="1:9" x14ac:dyDescent="0.25">
      <c r="A702" s="362"/>
      <c r="B702" s="362"/>
      <c r="C702" s="327" t="s">
        <v>727</v>
      </c>
      <c r="D702" s="334">
        <v>356.98224766775604</v>
      </c>
      <c r="E702" s="334">
        <v>356.98224766775604</v>
      </c>
      <c r="F702" s="334">
        <v>356.98224766775604</v>
      </c>
      <c r="G702" s="334">
        <v>356.98224766775604</v>
      </c>
      <c r="H702" s="334">
        <v>356.98224766775604</v>
      </c>
      <c r="I702" s="334">
        <v>1784.9112383387801</v>
      </c>
    </row>
    <row r="703" spans="1:9" x14ac:dyDescent="0.25">
      <c r="A703" s="360" t="s">
        <v>601</v>
      </c>
      <c r="B703" s="360" t="s">
        <v>831</v>
      </c>
      <c r="C703" s="327" t="s">
        <v>724</v>
      </c>
      <c r="D703" s="332">
        <v>186.2202607994623</v>
      </c>
      <c r="E703" s="332">
        <v>186.2202607994623</v>
      </c>
      <c r="F703" s="332">
        <v>186.2202607994623</v>
      </c>
      <c r="G703" s="332">
        <v>186.2202607994623</v>
      </c>
      <c r="H703" s="332">
        <v>186.2202607994623</v>
      </c>
      <c r="I703" s="332">
        <v>931.10130399731145</v>
      </c>
    </row>
    <row r="704" spans="1:9" x14ac:dyDescent="0.25">
      <c r="A704" s="361"/>
      <c r="B704" s="361"/>
      <c r="C704" s="327" t="s">
        <v>725</v>
      </c>
      <c r="D704" s="333">
        <v>3.1006699777284281E-2</v>
      </c>
      <c r="E704" s="333">
        <v>3.1006699777284281E-2</v>
      </c>
      <c r="F704" s="333">
        <v>3.1006699777284281E-2</v>
      </c>
      <c r="G704" s="333">
        <v>3.1006699777284281E-2</v>
      </c>
      <c r="H704" s="333">
        <v>3.1006699777284281E-2</v>
      </c>
      <c r="I704" s="333">
        <v>0.1550334988864214</v>
      </c>
    </row>
    <row r="705" spans="1:9" x14ac:dyDescent="0.25">
      <c r="A705" s="361"/>
      <c r="B705" s="361"/>
      <c r="C705" s="327" t="s">
        <v>726</v>
      </c>
      <c r="D705" s="333">
        <v>1.9494906193723717E-2</v>
      </c>
      <c r="E705" s="333">
        <v>1.9494906193723717E-2</v>
      </c>
      <c r="F705" s="333">
        <v>1.9494906193723717E-2</v>
      </c>
      <c r="G705" s="333">
        <v>1.9494906193723717E-2</v>
      </c>
      <c r="H705" s="333">
        <v>1.9494906193723717E-2</v>
      </c>
      <c r="I705" s="333">
        <v>9.7474530968618592E-2</v>
      </c>
    </row>
    <row r="706" spans="1:9" x14ac:dyDescent="0.25">
      <c r="A706" s="362"/>
      <c r="B706" s="362"/>
      <c r="C706" s="327" t="s">
        <v>727</v>
      </c>
      <c r="D706" s="334">
        <v>36.012427151317397</v>
      </c>
      <c r="E706" s="334">
        <v>36.012427151317397</v>
      </c>
      <c r="F706" s="334">
        <v>36.012427151317397</v>
      </c>
      <c r="G706" s="334">
        <v>36.012427151317397</v>
      </c>
      <c r="H706" s="334">
        <v>36.012427151317397</v>
      </c>
      <c r="I706" s="334">
        <v>180.062135756587</v>
      </c>
    </row>
    <row r="707" spans="1:9" x14ac:dyDescent="0.25">
      <c r="A707" s="360" t="s">
        <v>225</v>
      </c>
      <c r="B707" s="360" t="s">
        <v>832</v>
      </c>
      <c r="C707" s="327" t="s">
        <v>724</v>
      </c>
      <c r="D707" s="332">
        <v>25.462477854974942</v>
      </c>
      <c r="E707" s="332">
        <v>25.462477854974942</v>
      </c>
      <c r="F707" s="332">
        <v>25.462477854974942</v>
      </c>
      <c r="G707" s="332">
        <v>25.462477854974942</v>
      </c>
      <c r="H707" s="332">
        <v>25.462477854974942</v>
      </c>
      <c r="I707" s="332">
        <v>127.31238927487472</v>
      </c>
    </row>
    <row r="708" spans="1:9" x14ac:dyDescent="0.25">
      <c r="A708" s="361"/>
      <c r="B708" s="361"/>
      <c r="C708" s="327" t="s">
        <v>725</v>
      </c>
      <c r="D708" s="333">
        <v>6.4970769075531412E-3</v>
      </c>
      <c r="E708" s="333">
        <v>6.4970769075531412E-3</v>
      </c>
      <c r="F708" s="333">
        <v>6.4970769075531412E-3</v>
      </c>
      <c r="G708" s="333">
        <v>6.4970769075531412E-3</v>
      </c>
      <c r="H708" s="333">
        <v>6.4970769075531412E-3</v>
      </c>
      <c r="I708" s="333">
        <v>3.2485384537765706E-2</v>
      </c>
    </row>
    <row r="709" spans="1:9" x14ac:dyDescent="0.25">
      <c r="A709" s="361"/>
      <c r="B709" s="361"/>
      <c r="C709" s="327" t="s">
        <v>726</v>
      </c>
      <c r="D709" s="333">
        <v>4.1236203526935546E-3</v>
      </c>
      <c r="E709" s="333">
        <v>4.1236203526935546E-3</v>
      </c>
      <c r="F709" s="333">
        <v>4.1236203526935546E-3</v>
      </c>
      <c r="G709" s="333">
        <v>4.1236203526935546E-3</v>
      </c>
      <c r="H709" s="333">
        <v>4.1236203526935546E-3</v>
      </c>
      <c r="I709" s="333">
        <v>2.0618101763467775E-2</v>
      </c>
    </row>
    <row r="710" spans="1:9" x14ac:dyDescent="0.25">
      <c r="A710" s="362"/>
      <c r="B710" s="362"/>
      <c r="C710" s="327" t="s">
        <v>727</v>
      </c>
      <c r="D710" s="334">
        <v>23.686025911604599</v>
      </c>
      <c r="E710" s="334">
        <v>23.686025911604599</v>
      </c>
      <c r="F710" s="334">
        <v>23.686025911604599</v>
      </c>
      <c r="G710" s="334">
        <v>23.686025911604599</v>
      </c>
      <c r="H710" s="334">
        <v>23.686025911604599</v>
      </c>
      <c r="I710" s="334">
        <v>118.430129558023</v>
      </c>
    </row>
    <row r="711" spans="1:9" x14ac:dyDescent="0.25">
      <c r="A711" s="360" t="s">
        <v>833</v>
      </c>
      <c r="B711" s="360" t="s">
        <v>834</v>
      </c>
      <c r="C711" s="327" t="s">
        <v>724</v>
      </c>
      <c r="D711" s="332">
        <v>1.5908417177376823</v>
      </c>
      <c r="E711" s="332">
        <v>0</v>
      </c>
      <c r="F711" s="332">
        <v>0</v>
      </c>
      <c r="G711" s="332">
        <v>0</v>
      </c>
      <c r="H711" s="332">
        <v>0</v>
      </c>
      <c r="I711" s="332">
        <v>1.5908417177376823</v>
      </c>
    </row>
    <row r="712" spans="1:9" x14ac:dyDescent="0.25">
      <c r="A712" s="361"/>
      <c r="B712" s="361"/>
      <c r="C712" s="327" t="s">
        <v>725</v>
      </c>
      <c r="D712" s="333">
        <v>4.1419364595720741E-4</v>
      </c>
      <c r="E712" s="333">
        <v>0</v>
      </c>
      <c r="F712" s="333">
        <v>0</v>
      </c>
      <c r="G712" s="333">
        <v>0</v>
      </c>
      <c r="H712" s="333">
        <v>0</v>
      </c>
      <c r="I712" s="333">
        <v>4.1419364595720741E-4</v>
      </c>
    </row>
    <row r="713" spans="1:9" x14ac:dyDescent="0.25">
      <c r="A713" s="361"/>
      <c r="B713" s="361"/>
      <c r="C713" s="327" t="s">
        <v>726</v>
      </c>
      <c r="D713" s="333">
        <v>2.2822915185397144E-4</v>
      </c>
      <c r="E713" s="333">
        <v>0</v>
      </c>
      <c r="F713" s="333">
        <v>0</v>
      </c>
      <c r="G713" s="333">
        <v>0</v>
      </c>
      <c r="H713" s="333">
        <v>0</v>
      </c>
      <c r="I713" s="333">
        <v>2.2822915185397144E-4</v>
      </c>
    </row>
    <row r="714" spans="1:9" x14ac:dyDescent="0.25">
      <c r="A714" s="362"/>
      <c r="B714" s="362"/>
      <c r="C714" s="327" t="s">
        <v>727</v>
      </c>
      <c r="D714" s="334">
        <v>0.84529315501470903</v>
      </c>
      <c r="E714" s="334">
        <v>0</v>
      </c>
      <c r="F714" s="334">
        <v>0</v>
      </c>
      <c r="G714" s="334">
        <v>0</v>
      </c>
      <c r="H714" s="334">
        <v>0</v>
      </c>
      <c r="I714" s="334">
        <v>0.84529315501470903</v>
      </c>
    </row>
    <row r="715" spans="1:9" x14ac:dyDescent="0.25">
      <c r="A715" s="360" t="s">
        <v>609</v>
      </c>
      <c r="B715" s="360" t="s">
        <v>835</v>
      </c>
      <c r="C715" s="327" t="s">
        <v>724</v>
      </c>
      <c r="D715" s="332">
        <v>1.2510338694217695E-2</v>
      </c>
      <c r="E715" s="332">
        <v>0</v>
      </c>
      <c r="F715" s="332">
        <v>0</v>
      </c>
      <c r="G715" s="332">
        <v>0</v>
      </c>
      <c r="H715" s="332">
        <v>0</v>
      </c>
      <c r="I715" s="332">
        <v>1.2510338694217695E-2</v>
      </c>
    </row>
    <row r="716" spans="1:9" x14ac:dyDescent="0.25">
      <c r="A716" s="361"/>
      <c r="B716" s="361"/>
      <c r="C716" s="327" t="s">
        <v>725</v>
      </c>
      <c r="D716" s="333">
        <v>3.2401777218023828E-6</v>
      </c>
      <c r="E716" s="333">
        <v>0</v>
      </c>
      <c r="F716" s="333">
        <v>0</v>
      </c>
      <c r="G716" s="333">
        <v>0</v>
      </c>
      <c r="H716" s="333">
        <v>0</v>
      </c>
      <c r="I716" s="333">
        <v>3.2401777218023828E-6</v>
      </c>
    </row>
    <row r="717" spans="1:9" x14ac:dyDescent="0.25">
      <c r="A717" s="361"/>
      <c r="B717" s="361"/>
      <c r="C717" s="327" t="s">
        <v>726</v>
      </c>
      <c r="D717" s="333">
        <v>1.76771085749296E-6</v>
      </c>
      <c r="E717" s="333">
        <v>0</v>
      </c>
      <c r="F717" s="333">
        <v>0</v>
      </c>
      <c r="G717" s="333">
        <v>0</v>
      </c>
      <c r="H717" s="333">
        <v>0</v>
      </c>
      <c r="I717" s="333">
        <v>1.76771085749296E-6</v>
      </c>
    </row>
    <row r="718" spans="1:9" x14ac:dyDescent="0.25">
      <c r="A718" s="362"/>
      <c r="B718" s="362"/>
      <c r="C718" s="327" t="s">
        <v>727</v>
      </c>
      <c r="D718" s="334">
        <v>0.84529315501470903</v>
      </c>
      <c r="E718" s="334">
        <v>0</v>
      </c>
      <c r="F718" s="334">
        <v>0</v>
      </c>
      <c r="G718" s="334">
        <v>0</v>
      </c>
      <c r="H718" s="334">
        <v>0</v>
      </c>
      <c r="I718" s="334">
        <v>0.84529315501470903</v>
      </c>
    </row>
    <row r="719" spans="1:9" x14ac:dyDescent="0.25">
      <c r="A719" s="360" t="s">
        <v>612</v>
      </c>
      <c r="B719" s="360" t="s">
        <v>836</v>
      </c>
      <c r="C719" s="327" t="s">
        <v>724</v>
      </c>
      <c r="D719" s="332">
        <v>0.29873005792795326</v>
      </c>
      <c r="E719" s="332">
        <v>0</v>
      </c>
      <c r="F719" s="332">
        <v>0</v>
      </c>
      <c r="G719" s="332">
        <v>0</v>
      </c>
      <c r="H719" s="332">
        <v>0</v>
      </c>
      <c r="I719" s="332">
        <v>0.29873005792795326</v>
      </c>
    </row>
    <row r="720" spans="1:9" x14ac:dyDescent="0.25">
      <c r="A720" s="361"/>
      <c r="B720" s="361"/>
      <c r="C720" s="327" t="s">
        <v>725</v>
      </c>
      <c r="D720" s="333">
        <v>2.3918601391194671E-6</v>
      </c>
      <c r="E720" s="333">
        <v>0</v>
      </c>
      <c r="F720" s="333">
        <v>0</v>
      </c>
      <c r="G720" s="333">
        <v>0</v>
      </c>
      <c r="H720" s="333">
        <v>0</v>
      </c>
      <c r="I720" s="333">
        <v>2.3918601391194671E-6</v>
      </c>
    </row>
    <row r="721" spans="1:9" x14ac:dyDescent="0.25">
      <c r="A721" s="361"/>
      <c r="B721" s="361"/>
      <c r="C721" s="327" t="s">
        <v>726</v>
      </c>
      <c r="D721" s="333">
        <v>0</v>
      </c>
      <c r="E721" s="333">
        <v>0</v>
      </c>
      <c r="F721" s="333">
        <v>0</v>
      </c>
      <c r="G721" s="333">
        <v>0</v>
      </c>
      <c r="H721" s="333">
        <v>0</v>
      </c>
      <c r="I721" s="333">
        <v>0</v>
      </c>
    </row>
    <row r="722" spans="1:9" x14ac:dyDescent="0.25">
      <c r="A722" s="362"/>
      <c r="B722" s="362"/>
      <c r="C722" s="327" t="s">
        <v>727</v>
      </c>
      <c r="D722" s="334">
        <v>0.84529315501470903</v>
      </c>
      <c r="E722" s="334">
        <v>0</v>
      </c>
      <c r="F722" s="334">
        <v>0</v>
      </c>
      <c r="G722" s="334">
        <v>0</v>
      </c>
      <c r="H722" s="334">
        <v>0</v>
      </c>
      <c r="I722" s="334">
        <v>0.84529315501470903</v>
      </c>
    </row>
    <row r="723" spans="1:9" x14ac:dyDescent="0.25">
      <c r="A723" s="360" t="s">
        <v>837</v>
      </c>
      <c r="B723" s="360" t="s">
        <v>838</v>
      </c>
      <c r="C723" s="327" t="s">
        <v>724</v>
      </c>
      <c r="D723" s="332">
        <v>1.6053435671051113</v>
      </c>
      <c r="E723" s="332">
        <v>1.6053435671051113</v>
      </c>
      <c r="F723" s="332">
        <v>1.6053435671051113</v>
      </c>
      <c r="G723" s="332">
        <v>1.6053435671051113</v>
      </c>
      <c r="H723" s="332">
        <v>1.6053435671051113</v>
      </c>
      <c r="I723" s="332">
        <v>8.026717835525556</v>
      </c>
    </row>
    <row r="724" spans="1:9" x14ac:dyDescent="0.25">
      <c r="A724" s="361"/>
      <c r="B724" s="361"/>
      <c r="C724" s="327" t="s">
        <v>725</v>
      </c>
      <c r="D724" s="333">
        <v>1.0882642194921346E-3</v>
      </c>
      <c r="E724" s="333">
        <v>1.0882642194921346E-3</v>
      </c>
      <c r="F724" s="333">
        <v>1.0882642194921346E-3</v>
      </c>
      <c r="G724" s="333">
        <v>1.0882642194921346E-3</v>
      </c>
      <c r="H724" s="333">
        <v>1.0882642194921346E-3</v>
      </c>
      <c r="I724" s="333">
        <v>5.441321097460673E-3</v>
      </c>
    </row>
    <row r="725" spans="1:9" x14ac:dyDescent="0.25">
      <c r="A725" s="361"/>
      <c r="B725" s="361"/>
      <c r="C725" s="327" t="s">
        <v>726</v>
      </c>
      <c r="D725" s="333">
        <v>0</v>
      </c>
      <c r="E725" s="333">
        <v>0</v>
      </c>
      <c r="F725" s="333">
        <v>0</v>
      </c>
      <c r="G725" s="333">
        <v>0</v>
      </c>
      <c r="H725" s="333">
        <v>0</v>
      </c>
      <c r="I725" s="333">
        <v>0</v>
      </c>
    </row>
    <row r="726" spans="1:9" x14ac:dyDescent="0.25">
      <c r="A726" s="362"/>
      <c r="B726" s="362"/>
      <c r="C726" s="327" t="s">
        <v>727</v>
      </c>
      <c r="D726" s="334">
        <v>2.3668208340411803</v>
      </c>
      <c r="E726" s="334">
        <v>2.3668208340411803</v>
      </c>
      <c r="F726" s="334">
        <v>2.3668208340411803</v>
      </c>
      <c r="G726" s="334">
        <v>2.3668208340411803</v>
      </c>
      <c r="H726" s="334">
        <v>2.3668208340411803</v>
      </c>
      <c r="I726" s="334">
        <v>11.834104170205901</v>
      </c>
    </row>
    <row r="727" spans="1:9" x14ac:dyDescent="0.25">
      <c r="A727" s="360" t="s">
        <v>614</v>
      </c>
      <c r="B727" s="360" t="s">
        <v>838</v>
      </c>
      <c r="C727" s="327" t="s">
        <v>724</v>
      </c>
      <c r="D727" s="332">
        <v>1.8326430421186835</v>
      </c>
      <c r="E727" s="332">
        <v>1.8326430421186835</v>
      </c>
      <c r="F727" s="332">
        <v>1.8326430421186835</v>
      </c>
      <c r="G727" s="332">
        <v>1.8326430421186835</v>
      </c>
      <c r="H727" s="332">
        <v>1.8326430421186835</v>
      </c>
      <c r="I727" s="332">
        <v>9.1632152105934175</v>
      </c>
    </row>
    <row r="728" spans="1:9" x14ac:dyDescent="0.25">
      <c r="A728" s="361"/>
      <c r="B728" s="361"/>
      <c r="C728" s="327" t="s">
        <v>725</v>
      </c>
      <c r="D728" s="333">
        <v>1.2423507906381983E-3</v>
      </c>
      <c r="E728" s="333">
        <v>1.2423507906381983E-3</v>
      </c>
      <c r="F728" s="333">
        <v>1.2423507906381983E-3</v>
      </c>
      <c r="G728" s="333">
        <v>1.2423507906381983E-3</v>
      </c>
      <c r="H728" s="333">
        <v>1.2423507906381983E-3</v>
      </c>
      <c r="I728" s="333">
        <v>6.211753953190991E-3</v>
      </c>
    </row>
    <row r="729" spans="1:9" x14ac:dyDescent="0.25">
      <c r="A729" s="361"/>
      <c r="B729" s="361"/>
      <c r="C729" s="327" t="s">
        <v>726</v>
      </c>
      <c r="D729" s="333">
        <v>1.2570616815311155E-3</v>
      </c>
      <c r="E729" s="333">
        <v>1.2570616815311155E-3</v>
      </c>
      <c r="F729" s="333">
        <v>1.2570616815311155E-3</v>
      </c>
      <c r="G729" s="333">
        <v>1.2570616815311155E-3</v>
      </c>
      <c r="H729" s="333">
        <v>1.2570616815311155E-3</v>
      </c>
      <c r="I729" s="333">
        <v>6.2853084076555776E-3</v>
      </c>
    </row>
    <row r="730" spans="1:9" x14ac:dyDescent="0.25">
      <c r="A730" s="362"/>
      <c r="B730" s="362"/>
      <c r="C730" s="327" t="s">
        <v>727</v>
      </c>
      <c r="D730" s="334">
        <v>2.7019373437107399</v>
      </c>
      <c r="E730" s="334">
        <v>2.7019373437107399</v>
      </c>
      <c r="F730" s="334">
        <v>2.7019373437107399</v>
      </c>
      <c r="G730" s="334">
        <v>2.7019373437107399</v>
      </c>
      <c r="H730" s="334">
        <v>2.7019373437107399</v>
      </c>
      <c r="I730" s="334">
        <v>13.5096867185537</v>
      </c>
    </row>
    <row r="731" spans="1:9" x14ac:dyDescent="0.25">
      <c r="A731" s="360" t="s">
        <v>617</v>
      </c>
      <c r="B731" s="360" t="s">
        <v>839</v>
      </c>
      <c r="C731" s="327" t="s">
        <v>724</v>
      </c>
      <c r="D731" s="332">
        <v>6.8128937707875483</v>
      </c>
      <c r="E731" s="332">
        <v>6.8128937707875483</v>
      </c>
      <c r="F731" s="332">
        <v>6.8128937707875483</v>
      </c>
      <c r="G731" s="332">
        <v>6.8128937707875483</v>
      </c>
      <c r="H731" s="332">
        <v>6.8128937707875483</v>
      </c>
      <c r="I731" s="332">
        <v>34.06446885393774</v>
      </c>
    </row>
    <row r="732" spans="1:9" x14ac:dyDescent="0.25">
      <c r="A732" s="361"/>
      <c r="B732" s="361"/>
      <c r="C732" s="327" t="s">
        <v>725</v>
      </c>
      <c r="D732" s="333">
        <v>7.8105087523359072E-4</v>
      </c>
      <c r="E732" s="333">
        <v>7.8105087523359072E-4</v>
      </c>
      <c r="F732" s="333">
        <v>7.8105087523359072E-4</v>
      </c>
      <c r="G732" s="333">
        <v>7.8105087523359072E-4</v>
      </c>
      <c r="H732" s="333">
        <v>7.8105087523359072E-4</v>
      </c>
      <c r="I732" s="333">
        <v>3.9052543761679535E-3</v>
      </c>
    </row>
    <row r="733" spans="1:9" x14ac:dyDescent="0.25">
      <c r="A733" s="361"/>
      <c r="B733" s="361"/>
      <c r="C733" s="327" t="s">
        <v>726</v>
      </c>
      <c r="D733" s="333">
        <v>0</v>
      </c>
      <c r="E733" s="333">
        <v>0</v>
      </c>
      <c r="F733" s="333">
        <v>0</v>
      </c>
      <c r="G733" s="333">
        <v>0</v>
      </c>
      <c r="H733" s="333">
        <v>0</v>
      </c>
      <c r="I733" s="333">
        <v>0</v>
      </c>
    </row>
    <row r="734" spans="1:9" x14ac:dyDescent="0.25">
      <c r="A734" s="362"/>
      <c r="B734" s="362"/>
      <c r="C734" s="327" t="s">
        <v>727</v>
      </c>
      <c r="D734" s="334">
        <v>17.751156255308878</v>
      </c>
      <c r="E734" s="334">
        <v>17.751156255308878</v>
      </c>
      <c r="F734" s="334">
        <v>17.751156255308878</v>
      </c>
      <c r="G734" s="334">
        <v>17.751156255308878</v>
      </c>
      <c r="H734" s="334">
        <v>17.751156255308878</v>
      </c>
      <c r="I734" s="334">
        <v>88.755781276544397</v>
      </c>
    </row>
    <row r="735" spans="1:9" x14ac:dyDescent="0.25">
      <c r="A735" s="360" t="s">
        <v>619</v>
      </c>
      <c r="B735" s="360" t="s">
        <v>840</v>
      </c>
      <c r="C735" s="327" t="s">
        <v>724</v>
      </c>
      <c r="D735" s="332">
        <v>1.5680188025522854</v>
      </c>
      <c r="E735" s="332">
        <v>1.5680188025522854</v>
      </c>
      <c r="F735" s="332">
        <v>1.5680188025522854</v>
      </c>
      <c r="G735" s="332">
        <v>1.5680188025522854</v>
      </c>
      <c r="H735" s="332">
        <v>1.5680188025522854</v>
      </c>
      <c r="I735" s="332">
        <v>7.8400940127614271</v>
      </c>
    </row>
    <row r="736" spans="1:9" x14ac:dyDescent="0.25">
      <c r="A736" s="361"/>
      <c r="B736" s="361"/>
      <c r="C736" s="327" t="s">
        <v>725</v>
      </c>
      <c r="D736" s="333">
        <v>5.3132712600924563E-5</v>
      </c>
      <c r="E736" s="333">
        <v>5.3132712600924563E-5</v>
      </c>
      <c r="F736" s="333">
        <v>5.3132712600924563E-5</v>
      </c>
      <c r="G736" s="333">
        <v>5.3132712600924563E-5</v>
      </c>
      <c r="H736" s="333">
        <v>5.3132712600924563E-5</v>
      </c>
      <c r="I736" s="333">
        <v>2.6566356300462282E-4</v>
      </c>
    </row>
    <row r="737" spans="1:9" x14ac:dyDescent="0.25">
      <c r="A737" s="361"/>
      <c r="B737" s="361"/>
      <c r="C737" s="327" t="s">
        <v>726</v>
      </c>
      <c r="D737" s="333">
        <v>0</v>
      </c>
      <c r="E737" s="333">
        <v>0</v>
      </c>
      <c r="F737" s="333">
        <v>0</v>
      </c>
      <c r="G737" s="333">
        <v>0</v>
      </c>
      <c r="H737" s="333">
        <v>0</v>
      </c>
      <c r="I737" s="333">
        <v>0</v>
      </c>
    </row>
    <row r="738" spans="1:9" x14ac:dyDescent="0.25">
      <c r="A738" s="362"/>
      <c r="B738" s="362"/>
      <c r="C738" s="327" t="s">
        <v>727</v>
      </c>
      <c r="D738" s="334">
        <v>16.90586310029418</v>
      </c>
      <c r="E738" s="334">
        <v>16.90586310029418</v>
      </c>
      <c r="F738" s="334">
        <v>16.90586310029418</v>
      </c>
      <c r="G738" s="334">
        <v>16.90586310029418</v>
      </c>
      <c r="H738" s="334">
        <v>16.90586310029418</v>
      </c>
      <c r="I738" s="334">
        <v>84.529315501470904</v>
      </c>
    </row>
    <row r="739" spans="1:9" x14ac:dyDescent="0.25">
      <c r="A739" s="360" t="s">
        <v>622</v>
      </c>
      <c r="B739" s="360" t="s">
        <v>841</v>
      </c>
      <c r="C739" s="327" t="s">
        <v>724</v>
      </c>
      <c r="D739" s="332">
        <v>5.0962887739180065</v>
      </c>
      <c r="E739" s="332">
        <v>5.0962887739180065</v>
      </c>
      <c r="F739" s="332">
        <v>5.0962887739180065</v>
      </c>
      <c r="G739" s="332">
        <v>5.0962887739180065</v>
      </c>
      <c r="H739" s="332">
        <v>5.0962887739180065</v>
      </c>
      <c r="I739" s="332">
        <v>25.481443869590031</v>
      </c>
    </row>
    <row r="740" spans="1:9" x14ac:dyDescent="0.25">
      <c r="A740" s="361"/>
      <c r="B740" s="361"/>
      <c r="C740" s="327" t="s">
        <v>725</v>
      </c>
      <c r="D740" s="333">
        <v>1.0537987999183363E-4</v>
      </c>
      <c r="E740" s="333">
        <v>1.0537987999183363E-4</v>
      </c>
      <c r="F740" s="333">
        <v>1.0537987999183363E-4</v>
      </c>
      <c r="G740" s="333">
        <v>1.0537987999183363E-4</v>
      </c>
      <c r="H740" s="333">
        <v>1.0537987999183363E-4</v>
      </c>
      <c r="I740" s="333">
        <v>5.2689939995916816E-4</v>
      </c>
    </row>
    <row r="741" spans="1:9" x14ac:dyDescent="0.25">
      <c r="A741" s="361"/>
      <c r="B741" s="361"/>
      <c r="C741" s="327" t="s">
        <v>726</v>
      </c>
      <c r="D741" s="333">
        <v>0</v>
      </c>
      <c r="E741" s="333">
        <v>0</v>
      </c>
      <c r="F741" s="333">
        <v>0</v>
      </c>
      <c r="G741" s="333">
        <v>0</v>
      </c>
      <c r="H741" s="333">
        <v>0</v>
      </c>
      <c r="I741" s="333">
        <v>0</v>
      </c>
    </row>
    <row r="742" spans="1:9" x14ac:dyDescent="0.25">
      <c r="A742" s="362"/>
      <c r="B742" s="362"/>
      <c r="C742" s="327" t="s">
        <v>727</v>
      </c>
      <c r="D742" s="334">
        <v>18.596449410323579</v>
      </c>
      <c r="E742" s="334">
        <v>18.596449410323579</v>
      </c>
      <c r="F742" s="334">
        <v>18.596449410323579</v>
      </c>
      <c r="G742" s="334">
        <v>18.596449410323579</v>
      </c>
      <c r="H742" s="334">
        <v>18.596449410323579</v>
      </c>
      <c r="I742" s="334">
        <v>92.982247051617904</v>
      </c>
    </row>
    <row r="743" spans="1:9" x14ac:dyDescent="0.25">
      <c r="A743" s="360" t="s">
        <v>625</v>
      </c>
      <c r="B743" s="360" t="s">
        <v>842</v>
      </c>
      <c r="C743" s="327" t="s">
        <v>724</v>
      </c>
      <c r="D743" s="332">
        <v>2.9807572525283694</v>
      </c>
      <c r="E743" s="332">
        <v>2.9807572525283694</v>
      </c>
      <c r="F743" s="332">
        <v>2.9807572525283694</v>
      </c>
      <c r="G743" s="332">
        <v>2.9807572525283694</v>
      </c>
      <c r="H743" s="332">
        <v>2.9807572525283694</v>
      </c>
      <c r="I743" s="332">
        <v>14.903786262641848</v>
      </c>
    </row>
    <row r="744" spans="1:9" x14ac:dyDescent="0.25">
      <c r="A744" s="361"/>
      <c r="B744" s="361"/>
      <c r="C744" s="327" t="s">
        <v>725</v>
      </c>
      <c r="D744" s="333">
        <v>1.2679397325220641E-4</v>
      </c>
      <c r="E744" s="333">
        <v>1.2679397325220641E-4</v>
      </c>
      <c r="F744" s="333">
        <v>1.2679397325220641E-4</v>
      </c>
      <c r="G744" s="333">
        <v>1.2679397325220641E-4</v>
      </c>
      <c r="H744" s="333">
        <v>1.2679397325220641E-4</v>
      </c>
      <c r="I744" s="333">
        <v>6.3396986626103205E-4</v>
      </c>
    </row>
    <row r="745" spans="1:9" x14ac:dyDescent="0.25">
      <c r="A745" s="361"/>
      <c r="B745" s="361"/>
      <c r="C745" s="327" t="s">
        <v>726</v>
      </c>
      <c r="D745" s="333">
        <v>0</v>
      </c>
      <c r="E745" s="333">
        <v>0</v>
      </c>
      <c r="F745" s="333">
        <v>0</v>
      </c>
      <c r="G745" s="333">
        <v>0</v>
      </c>
      <c r="H745" s="333">
        <v>0</v>
      </c>
      <c r="I745" s="333">
        <v>0</v>
      </c>
    </row>
    <row r="746" spans="1:9" x14ac:dyDescent="0.25">
      <c r="A746" s="362"/>
      <c r="B746" s="362"/>
      <c r="C746" s="327" t="s">
        <v>727</v>
      </c>
      <c r="D746" s="334">
        <v>12.67939732522064</v>
      </c>
      <c r="E746" s="334">
        <v>12.67939732522064</v>
      </c>
      <c r="F746" s="334">
        <v>12.67939732522064</v>
      </c>
      <c r="G746" s="334">
        <v>12.67939732522064</v>
      </c>
      <c r="H746" s="334">
        <v>12.67939732522064</v>
      </c>
      <c r="I746" s="334">
        <v>63.3969866261032</v>
      </c>
    </row>
    <row r="747" spans="1:9" x14ac:dyDescent="0.25">
      <c r="A747" s="360" t="s">
        <v>628</v>
      </c>
      <c r="B747" s="360" t="s">
        <v>843</v>
      </c>
      <c r="C747" s="327" t="s">
        <v>724</v>
      </c>
      <c r="D747" s="332">
        <v>1.1411457592698564</v>
      </c>
      <c r="E747" s="332">
        <v>1.1411457592698564</v>
      </c>
      <c r="F747" s="332">
        <v>1.1411457592698564</v>
      </c>
      <c r="G747" s="332">
        <v>1.1411457592698564</v>
      </c>
      <c r="H747" s="332">
        <v>1.1411457592698564</v>
      </c>
      <c r="I747" s="332">
        <v>5.7057287963492822</v>
      </c>
    </row>
    <row r="748" spans="1:9" x14ac:dyDescent="0.25">
      <c r="A748" s="361"/>
      <c r="B748" s="361"/>
      <c r="C748" s="327" t="s">
        <v>725</v>
      </c>
      <c r="D748" s="333">
        <v>1.4200925004247101E-4</v>
      </c>
      <c r="E748" s="333">
        <v>1.4200925004247101E-4</v>
      </c>
      <c r="F748" s="333">
        <v>1.4200925004247101E-4</v>
      </c>
      <c r="G748" s="333">
        <v>1.4200925004247101E-4</v>
      </c>
      <c r="H748" s="333">
        <v>1.4200925004247101E-4</v>
      </c>
      <c r="I748" s="333">
        <v>7.1004625021235505E-4</v>
      </c>
    </row>
    <row r="749" spans="1:9" x14ac:dyDescent="0.25">
      <c r="A749" s="361"/>
      <c r="B749" s="361"/>
      <c r="C749" s="327" t="s">
        <v>726</v>
      </c>
      <c r="D749" s="333">
        <v>0</v>
      </c>
      <c r="E749" s="333">
        <v>0</v>
      </c>
      <c r="F749" s="333">
        <v>0</v>
      </c>
      <c r="G749" s="333">
        <v>0</v>
      </c>
      <c r="H749" s="333">
        <v>0</v>
      </c>
      <c r="I749" s="333">
        <v>0</v>
      </c>
    </row>
    <row r="750" spans="1:9" x14ac:dyDescent="0.25">
      <c r="A750" s="362"/>
      <c r="B750" s="362"/>
      <c r="C750" s="327" t="s">
        <v>727</v>
      </c>
      <c r="D750" s="334">
        <v>10.1435178601765</v>
      </c>
      <c r="E750" s="334">
        <v>10.1435178601765</v>
      </c>
      <c r="F750" s="334">
        <v>10.1435178601765</v>
      </c>
      <c r="G750" s="334">
        <v>10.1435178601765</v>
      </c>
      <c r="H750" s="334">
        <v>10.1435178601765</v>
      </c>
      <c r="I750" s="334">
        <v>50.717589300882501</v>
      </c>
    </row>
    <row r="751" spans="1:9" x14ac:dyDescent="0.25">
      <c r="A751" s="360" t="s">
        <v>630</v>
      </c>
      <c r="B751" s="360" t="s">
        <v>844</v>
      </c>
      <c r="C751" s="327" t="s">
        <v>724</v>
      </c>
      <c r="D751" s="332">
        <v>7.7261912672990887</v>
      </c>
      <c r="E751" s="332">
        <v>0</v>
      </c>
      <c r="F751" s="332">
        <v>0</v>
      </c>
      <c r="G751" s="332">
        <v>0</v>
      </c>
      <c r="H751" s="332">
        <v>0</v>
      </c>
      <c r="I751" s="332">
        <v>7.7261912672990887</v>
      </c>
    </row>
    <row r="752" spans="1:9" x14ac:dyDescent="0.25">
      <c r="A752" s="361"/>
      <c r="B752" s="361"/>
      <c r="C752" s="327" t="s">
        <v>725</v>
      </c>
      <c r="D752" s="333">
        <v>0</v>
      </c>
      <c r="E752" s="333">
        <v>0</v>
      </c>
      <c r="F752" s="333">
        <v>0</v>
      </c>
      <c r="G752" s="333">
        <v>0</v>
      </c>
      <c r="H752" s="333">
        <v>0</v>
      </c>
      <c r="I752" s="333">
        <v>0</v>
      </c>
    </row>
    <row r="753" spans="1:9" x14ac:dyDescent="0.25">
      <c r="A753" s="361"/>
      <c r="B753" s="361"/>
      <c r="C753" s="327" t="s">
        <v>726</v>
      </c>
      <c r="D753" s="333">
        <v>0</v>
      </c>
      <c r="E753" s="333">
        <v>0</v>
      </c>
      <c r="F753" s="333">
        <v>0</v>
      </c>
      <c r="G753" s="333">
        <v>0</v>
      </c>
      <c r="H753" s="333">
        <v>0</v>
      </c>
      <c r="I753" s="333">
        <v>0</v>
      </c>
    </row>
    <row r="754" spans="1:9" x14ac:dyDescent="0.25">
      <c r="A754" s="362"/>
      <c r="B754" s="362"/>
      <c r="C754" s="327" t="s">
        <v>727</v>
      </c>
      <c r="D754" s="334">
        <v>0.84529315501470903</v>
      </c>
      <c r="E754" s="334">
        <v>0</v>
      </c>
      <c r="F754" s="334">
        <v>0</v>
      </c>
      <c r="G754" s="334">
        <v>0</v>
      </c>
      <c r="H754" s="334">
        <v>0</v>
      </c>
      <c r="I754" s="334">
        <v>0.84529315501470903</v>
      </c>
    </row>
    <row r="755" spans="1:9" x14ac:dyDescent="0.25">
      <c r="A755" s="360" t="s">
        <v>633</v>
      </c>
      <c r="B755" s="360" t="s">
        <v>845</v>
      </c>
      <c r="C755" s="327" t="s">
        <v>724</v>
      </c>
      <c r="D755" s="332">
        <v>34.917578420754829</v>
      </c>
      <c r="E755" s="332">
        <v>34.917578420754829</v>
      </c>
      <c r="F755" s="332">
        <v>34.917578420754829</v>
      </c>
      <c r="G755" s="332">
        <v>34.917578420754829</v>
      </c>
      <c r="H755" s="332">
        <v>34.917578420754829</v>
      </c>
      <c r="I755" s="332">
        <v>174.58789210377415</v>
      </c>
    </row>
    <row r="756" spans="1:9" x14ac:dyDescent="0.25">
      <c r="A756" s="361"/>
      <c r="B756" s="361"/>
      <c r="C756" s="327" t="s">
        <v>725</v>
      </c>
      <c r="D756" s="333">
        <v>4.5417730770614525E-3</v>
      </c>
      <c r="E756" s="333">
        <v>4.5417730770614525E-3</v>
      </c>
      <c r="F756" s="333">
        <v>4.5417730770614525E-3</v>
      </c>
      <c r="G756" s="333">
        <v>4.5417730770614525E-3</v>
      </c>
      <c r="H756" s="333">
        <v>4.5417730770614525E-3</v>
      </c>
      <c r="I756" s="333">
        <v>2.2708865385307263E-2</v>
      </c>
    </row>
    <row r="757" spans="1:9" x14ac:dyDescent="0.25">
      <c r="A757" s="361"/>
      <c r="B757" s="361"/>
      <c r="C757" s="327" t="s">
        <v>726</v>
      </c>
      <c r="D757" s="333">
        <v>0</v>
      </c>
      <c r="E757" s="333">
        <v>0</v>
      </c>
      <c r="F757" s="333">
        <v>0</v>
      </c>
      <c r="G757" s="333">
        <v>0</v>
      </c>
      <c r="H757" s="333">
        <v>0</v>
      </c>
      <c r="I757" s="333">
        <v>0</v>
      </c>
    </row>
    <row r="758" spans="1:9" x14ac:dyDescent="0.25">
      <c r="A758" s="362"/>
      <c r="B758" s="362"/>
      <c r="C758" s="327" t="s">
        <v>727</v>
      </c>
      <c r="D758" s="334">
        <v>38.818573308217545</v>
      </c>
      <c r="E758" s="334">
        <v>38.818573308217545</v>
      </c>
      <c r="F758" s="334">
        <v>38.818573308217545</v>
      </c>
      <c r="G758" s="334">
        <v>38.818573308217545</v>
      </c>
      <c r="H758" s="334">
        <v>38.818573308217545</v>
      </c>
      <c r="I758" s="334">
        <v>194.09286654108772</v>
      </c>
    </row>
    <row r="759" spans="1:9" x14ac:dyDescent="0.25">
      <c r="A759" s="360" t="s">
        <v>637</v>
      </c>
      <c r="B759" s="360" t="s">
        <v>845</v>
      </c>
      <c r="C759" s="327" t="s">
        <v>724</v>
      </c>
      <c r="D759" s="332">
        <v>10.217926914180662</v>
      </c>
      <c r="E759" s="332">
        <v>10.217926914180662</v>
      </c>
      <c r="F759" s="332">
        <v>10.217926914180662</v>
      </c>
      <c r="G759" s="332">
        <v>10.217926914180662</v>
      </c>
      <c r="H759" s="332">
        <v>10.217926914180662</v>
      </c>
      <c r="I759" s="332">
        <v>51.089634570903307</v>
      </c>
    </row>
    <row r="760" spans="1:9" x14ac:dyDescent="0.25">
      <c r="A760" s="361"/>
      <c r="B760" s="361"/>
      <c r="C760" s="327" t="s">
        <v>725</v>
      </c>
      <c r="D760" s="333">
        <v>1.3484617591177186E-3</v>
      </c>
      <c r="E760" s="333">
        <v>1.3484617591177186E-3</v>
      </c>
      <c r="F760" s="333">
        <v>1.3484617591177186E-3</v>
      </c>
      <c r="G760" s="333">
        <v>1.3484617591177186E-3</v>
      </c>
      <c r="H760" s="333">
        <v>1.3484617591177186E-3</v>
      </c>
      <c r="I760" s="333">
        <v>6.7423087955885931E-3</v>
      </c>
    </row>
    <row r="761" spans="1:9" x14ac:dyDescent="0.25">
      <c r="A761" s="361"/>
      <c r="B761" s="361"/>
      <c r="C761" s="327" t="s">
        <v>726</v>
      </c>
      <c r="D761" s="333">
        <v>0</v>
      </c>
      <c r="E761" s="333">
        <v>0</v>
      </c>
      <c r="F761" s="333">
        <v>0</v>
      </c>
      <c r="G761" s="333">
        <v>0</v>
      </c>
      <c r="H761" s="333">
        <v>0</v>
      </c>
      <c r="I761" s="333">
        <v>0</v>
      </c>
    </row>
    <row r="762" spans="1:9" x14ac:dyDescent="0.25">
      <c r="A762" s="362"/>
      <c r="B762" s="362"/>
      <c r="C762" s="327" t="s">
        <v>727</v>
      </c>
      <c r="D762" s="334">
        <v>11.856540687585577</v>
      </c>
      <c r="E762" s="334">
        <v>11.856540687585577</v>
      </c>
      <c r="F762" s="334">
        <v>11.856540687585577</v>
      </c>
      <c r="G762" s="334">
        <v>11.856540687585577</v>
      </c>
      <c r="H762" s="334">
        <v>11.856540687585577</v>
      </c>
      <c r="I762" s="334">
        <v>59.282703437927886</v>
      </c>
    </row>
    <row r="763" spans="1:9" x14ac:dyDescent="0.25">
      <c r="A763" s="360" t="s">
        <v>642</v>
      </c>
      <c r="B763" s="360" t="s">
        <v>846</v>
      </c>
      <c r="C763" s="327" t="s">
        <v>724</v>
      </c>
      <c r="D763" s="332">
        <v>6.5101577162501609</v>
      </c>
      <c r="E763" s="332">
        <v>6.5101577162501609</v>
      </c>
      <c r="F763" s="332">
        <v>6.5101577162501609</v>
      </c>
      <c r="G763" s="332">
        <v>6.5101577162501609</v>
      </c>
      <c r="H763" s="332">
        <v>6.5101577162501609</v>
      </c>
      <c r="I763" s="332">
        <v>32.550788581250806</v>
      </c>
    </row>
    <row r="764" spans="1:9" x14ac:dyDescent="0.25">
      <c r="A764" s="361"/>
      <c r="B764" s="361"/>
      <c r="C764" s="327" t="s">
        <v>725</v>
      </c>
      <c r="D764" s="333">
        <v>1.7695048400617096E-4</v>
      </c>
      <c r="E764" s="333">
        <v>1.7695048400617096E-4</v>
      </c>
      <c r="F764" s="333">
        <v>1.7695048400617096E-4</v>
      </c>
      <c r="G764" s="333">
        <v>1.7695048400617096E-4</v>
      </c>
      <c r="H764" s="333">
        <v>1.7695048400617096E-4</v>
      </c>
      <c r="I764" s="333">
        <v>8.8475242003085487E-4</v>
      </c>
    </row>
    <row r="765" spans="1:9" x14ac:dyDescent="0.25">
      <c r="A765" s="361"/>
      <c r="B765" s="361"/>
      <c r="C765" s="327" t="s">
        <v>726</v>
      </c>
      <c r="D765" s="333">
        <v>0</v>
      </c>
      <c r="E765" s="333">
        <v>0</v>
      </c>
      <c r="F765" s="333">
        <v>0</v>
      </c>
      <c r="G765" s="333">
        <v>0</v>
      </c>
      <c r="H765" s="333">
        <v>0</v>
      </c>
      <c r="I765" s="333">
        <v>0</v>
      </c>
    </row>
    <row r="766" spans="1:9" x14ac:dyDescent="0.25">
      <c r="A766" s="362"/>
      <c r="B766" s="362"/>
      <c r="C766" s="327" t="s">
        <v>727</v>
      </c>
      <c r="D766" s="334">
        <v>5.9170520851029602</v>
      </c>
      <c r="E766" s="334">
        <v>5.9170520851029602</v>
      </c>
      <c r="F766" s="334">
        <v>5.9170520851029602</v>
      </c>
      <c r="G766" s="334">
        <v>5.9170520851029602</v>
      </c>
      <c r="H766" s="334">
        <v>5.9170520851029602</v>
      </c>
      <c r="I766" s="334">
        <v>29.5852604255148</v>
      </c>
    </row>
    <row r="767" spans="1:9" x14ac:dyDescent="0.25">
      <c r="A767" s="360" t="s">
        <v>638</v>
      </c>
      <c r="B767" s="360" t="s">
        <v>846</v>
      </c>
      <c r="C767" s="327" t="s">
        <v>724</v>
      </c>
      <c r="D767" s="332">
        <v>7.4319264027049865</v>
      </c>
      <c r="E767" s="332">
        <v>7.4319264027049865</v>
      </c>
      <c r="F767" s="332">
        <v>7.4319264027049865</v>
      </c>
      <c r="G767" s="332">
        <v>7.4319264027049865</v>
      </c>
      <c r="H767" s="332">
        <v>7.4319264027049865</v>
      </c>
      <c r="I767" s="332">
        <v>37.159632013524934</v>
      </c>
    </row>
    <row r="768" spans="1:9" x14ac:dyDescent="0.25">
      <c r="A768" s="361"/>
      <c r="B768" s="361"/>
      <c r="C768" s="327" t="s">
        <v>725</v>
      </c>
      <c r="D768" s="333">
        <v>2.0200477951160513E-4</v>
      </c>
      <c r="E768" s="333">
        <v>2.0200477951160513E-4</v>
      </c>
      <c r="F768" s="333">
        <v>2.0200477951160513E-4</v>
      </c>
      <c r="G768" s="333">
        <v>2.0200477951160513E-4</v>
      </c>
      <c r="H768" s="333">
        <v>2.0200477951160513E-4</v>
      </c>
      <c r="I768" s="333">
        <v>1.0100238975580256E-3</v>
      </c>
    </row>
    <row r="769" spans="1:9" x14ac:dyDescent="0.25">
      <c r="A769" s="361"/>
      <c r="B769" s="361"/>
      <c r="C769" s="327" t="s">
        <v>726</v>
      </c>
      <c r="D769" s="333">
        <v>0</v>
      </c>
      <c r="E769" s="333">
        <v>0</v>
      </c>
      <c r="F769" s="333">
        <v>0</v>
      </c>
      <c r="G769" s="333">
        <v>0</v>
      </c>
      <c r="H769" s="333">
        <v>0</v>
      </c>
      <c r="I769" s="333">
        <v>0</v>
      </c>
    </row>
    <row r="770" spans="1:9" x14ac:dyDescent="0.25">
      <c r="A770" s="362"/>
      <c r="B770" s="362"/>
      <c r="C770" s="327" t="s">
        <v>727</v>
      </c>
      <c r="D770" s="334">
        <v>6.7548433592768404</v>
      </c>
      <c r="E770" s="334">
        <v>6.7548433592768404</v>
      </c>
      <c r="F770" s="334">
        <v>6.7548433592768404</v>
      </c>
      <c r="G770" s="334">
        <v>6.7548433592768404</v>
      </c>
      <c r="H770" s="334">
        <v>6.7548433592768404</v>
      </c>
      <c r="I770" s="334">
        <v>33.774216796384202</v>
      </c>
    </row>
    <row r="771" spans="1:9" x14ac:dyDescent="0.25">
      <c r="A771" s="360" t="s">
        <v>643</v>
      </c>
      <c r="B771" s="360" t="s">
        <v>847</v>
      </c>
      <c r="C771" s="327" t="s">
        <v>724</v>
      </c>
      <c r="D771" s="332">
        <v>0.4750547531182665</v>
      </c>
      <c r="E771" s="332">
        <v>0</v>
      </c>
      <c r="F771" s="332">
        <v>0</v>
      </c>
      <c r="G771" s="332">
        <v>0</v>
      </c>
      <c r="H771" s="332">
        <v>0</v>
      </c>
      <c r="I771" s="332">
        <v>0.4750547531182665</v>
      </c>
    </row>
    <row r="772" spans="1:9" x14ac:dyDescent="0.25">
      <c r="A772" s="361"/>
      <c r="B772" s="361"/>
      <c r="C772" s="327" t="s">
        <v>725</v>
      </c>
      <c r="D772" s="333">
        <v>0</v>
      </c>
      <c r="E772" s="333">
        <v>0</v>
      </c>
      <c r="F772" s="333">
        <v>0</v>
      </c>
      <c r="G772" s="333">
        <v>0</v>
      </c>
      <c r="H772" s="333">
        <v>0</v>
      </c>
      <c r="I772" s="333">
        <v>0</v>
      </c>
    </row>
    <row r="773" spans="1:9" x14ac:dyDescent="0.25">
      <c r="A773" s="361"/>
      <c r="B773" s="361"/>
      <c r="C773" s="327" t="s">
        <v>726</v>
      </c>
      <c r="D773" s="333">
        <v>1.30165002354405E-5</v>
      </c>
      <c r="E773" s="333">
        <v>0</v>
      </c>
      <c r="F773" s="333">
        <v>0</v>
      </c>
      <c r="G773" s="333">
        <v>0</v>
      </c>
      <c r="H773" s="333">
        <v>0</v>
      </c>
      <c r="I773" s="333">
        <v>1.30165002354405E-5</v>
      </c>
    </row>
    <row r="774" spans="1:9" x14ac:dyDescent="0.25">
      <c r="A774" s="362"/>
      <c r="B774" s="362"/>
      <c r="C774" s="327" t="s">
        <v>727</v>
      </c>
      <c r="D774" s="334">
        <v>0.84529315501470903</v>
      </c>
      <c r="E774" s="334">
        <v>0</v>
      </c>
      <c r="F774" s="334">
        <v>0</v>
      </c>
      <c r="G774" s="334">
        <v>0</v>
      </c>
      <c r="H774" s="334">
        <v>0</v>
      </c>
      <c r="I774" s="334">
        <v>0.84529315501470903</v>
      </c>
    </row>
    <row r="775" spans="1:9" x14ac:dyDescent="0.25">
      <c r="A775" s="360" t="s">
        <v>646</v>
      </c>
      <c r="B775" s="360" t="s">
        <v>848</v>
      </c>
      <c r="C775" s="327" t="s">
        <v>724</v>
      </c>
      <c r="D775" s="332">
        <v>5.174434544674936</v>
      </c>
      <c r="E775" s="332">
        <v>5.174434544674936</v>
      </c>
      <c r="F775" s="332">
        <v>5.174434544674936</v>
      </c>
      <c r="G775" s="332">
        <v>5.174434544674936</v>
      </c>
      <c r="H775" s="332">
        <v>5.174434544674936</v>
      </c>
      <c r="I775" s="332">
        <v>25.872172723374678</v>
      </c>
    </row>
    <row r="776" spans="1:9" x14ac:dyDescent="0.25">
      <c r="A776" s="361"/>
      <c r="B776" s="361"/>
      <c r="C776" s="327" t="s">
        <v>725</v>
      </c>
      <c r="D776" s="333">
        <v>7.4148691057399492E-5</v>
      </c>
      <c r="E776" s="333">
        <v>7.4148691057399492E-5</v>
      </c>
      <c r="F776" s="333">
        <v>7.4148691057399492E-5</v>
      </c>
      <c r="G776" s="333">
        <v>7.4148691057399492E-5</v>
      </c>
      <c r="H776" s="333">
        <v>7.4148691057399492E-5</v>
      </c>
      <c r="I776" s="333">
        <v>3.7074345528699749E-4</v>
      </c>
    </row>
    <row r="777" spans="1:9" x14ac:dyDescent="0.25">
      <c r="A777" s="361"/>
      <c r="B777" s="361"/>
      <c r="C777" s="327" t="s">
        <v>726</v>
      </c>
      <c r="D777" s="333">
        <v>0</v>
      </c>
      <c r="E777" s="333">
        <v>0</v>
      </c>
      <c r="F777" s="333">
        <v>0</v>
      </c>
      <c r="G777" s="333">
        <v>0</v>
      </c>
      <c r="H777" s="333">
        <v>0</v>
      </c>
      <c r="I777" s="333">
        <v>0</v>
      </c>
    </row>
    <row r="778" spans="1:9" x14ac:dyDescent="0.25">
      <c r="A778" s="362"/>
      <c r="B778" s="362"/>
      <c r="C778" s="327" t="s">
        <v>727</v>
      </c>
      <c r="D778" s="334">
        <v>1.448216622214834</v>
      </c>
      <c r="E778" s="334">
        <v>1.448216622214834</v>
      </c>
      <c r="F778" s="334">
        <v>1.448216622214834</v>
      </c>
      <c r="G778" s="334">
        <v>1.448216622214834</v>
      </c>
      <c r="H778" s="334">
        <v>1.448216622214834</v>
      </c>
      <c r="I778" s="334">
        <v>7.24108311107417</v>
      </c>
    </row>
    <row r="779" spans="1:9" x14ac:dyDescent="0.25">
      <c r="A779" s="360" t="s">
        <v>650</v>
      </c>
      <c r="B779" s="360" t="s">
        <v>849</v>
      </c>
      <c r="C779" s="327" t="s">
        <v>724</v>
      </c>
      <c r="D779" s="332">
        <v>13.942084118955147</v>
      </c>
      <c r="E779" s="332">
        <v>13.942084118955147</v>
      </c>
      <c r="F779" s="332">
        <v>13.942084118955147</v>
      </c>
      <c r="G779" s="332">
        <v>13.942084118955147</v>
      </c>
      <c r="H779" s="332">
        <v>13.942084118955147</v>
      </c>
      <c r="I779" s="332">
        <v>69.710420594775741</v>
      </c>
    </row>
    <row r="780" spans="1:9" x14ac:dyDescent="0.25">
      <c r="A780" s="361"/>
      <c r="B780" s="361"/>
      <c r="C780" s="327" t="s">
        <v>725</v>
      </c>
      <c r="D780" s="333">
        <v>3.7895526351777606E-4</v>
      </c>
      <c r="E780" s="333">
        <v>3.7895526351777606E-4</v>
      </c>
      <c r="F780" s="333">
        <v>3.7895526351777606E-4</v>
      </c>
      <c r="G780" s="333">
        <v>3.7895526351777606E-4</v>
      </c>
      <c r="H780" s="333">
        <v>3.7895526351777606E-4</v>
      </c>
      <c r="I780" s="333">
        <v>1.8947763175888802E-3</v>
      </c>
    </row>
    <row r="781" spans="1:9" x14ac:dyDescent="0.25">
      <c r="A781" s="361"/>
      <c r="B781" s="361"/>
      <c r="C781" s="327" t="s">
        <v>726</v>
      </c>
      <c r="D781" s="333">
        <v>1.7904578533593985E-4</v>
      </c>
      <c r="E781" s="333">
        <v>1.7904578533593985E-4</v>
      </c>
      <c r="F781" s="333">
        <v>1.7904578533593985E-4</v>
      </c>
      <c r="G781" s="333">
        <v>1.7904578533593985E-4</v>
      </c>
      <c r="H781" s="333">
        <v>1.7904578533593985E-4</v>
      </c>
      <c r="I781" s="333">
        <v>8.9522892667969931E-4</v>
      </c>
    </row>
    <row r="782" spans="1:9" x14ac:dyDescent="0.25">
      <c r="A782" s="362"/>
      <c r="B782" s="362"/>
      <c r="C782" s="327" t="s">
        <v>727</v>
      </c>
      <c r="D782" s="334">
        <v>12.6718954443798</v>
      </c>
      <c r="E782" s="334">
        <v>12.6718954443798</v>
      </c>
      <c r="F782" s="334">
        <v>12.6718954443798</v>
      </c>
      <c r="G782" s="334">
        <v>12.6718954443798</v>
      </c>
      <c r="H782" s="334">
        <v>12.6718954443798</v>
      </c>
      <c r="I782" s="334">
        <v>63.359477221898999</v>
      </c>
    </row>
    <row r="783" spans="1:9" x14ac:dyDescent="0.25">
      <c r="A783" s="360" t="s">
        <v>654</v>
      </c>
      <c r="B783" s="360" t="s">
        <v>850</v>
      </c>
      <c r="C783" s="327" t="s">
        <v>724</v>
      </c>
      <c r="D783" s="332">
        <v>0.46608386818738412</v>
      </c>
      <c r="E783" s="332">
        <v>0</v>
      </c>
      <c r="F783" s="332">
        <v>0</v>
      </c>
      <c r="G783" s="332">
        <v>0</v>
      </c>
      <c r="H783" s="332">
        <v>0</v>
      </c>
      <c r="I783" s="332">
        <v>0.46608386818738412</v>
      </c>
    </row>
    <row r="784" spans="1:9" x14ac:dyDescent="0.25">
      <c r="A784" s="366"/>
      <c r="B784" s="361"/>
      <c r="C784" s="327" t="s">
        <v>725</v>
      </c>
      <c r="D784" s="333">
        <v>0</v>
      </c>
      <c r="E784" s="333">
        <v>0</v>
      </c>
      <c r="F784" s="333">
        <v>0</v>
      </c>
      <c r="G784" s="333">
        <v>0</v>
      </c>
      <c r="H784" s="333">
        <v>0</v>
      </c>
      <c r="I784" s="333">
        <v>0</v>
      </c>
    </row>
    <row r="785" spans="1:9" x14ac:dyDescent="0.25">
      <c r="A785" s="366"/>
      <c r="B785" s="361"/>
      <c r="C785" s="327" t="s">
        <v>726</v>
      </c>
      <c r="D785" s="333">
        <v>1.2770697988334326E-5</v>
      </c>
      <c r="E785" s="333">
        <v>0</v>
      </c>
      <c r="F785" s="333">
        <v>0</v>
      </c>
      <c r="G785" s="333">
        <v>0</v>
      </c>
      <c r="H785" s="333">
        <v>0</v>
      </c>
      <c r="I785" s="333">
        <v>1.2770697988334326E-5</v>
      </c>
    </row>
    <row r="786" spans="1:9" x14ac:dyDescent="0.25">
      <c r="A786" s="367"/>
      <c r="B786" s="362"/>
      <c r="C786" s="327" t="s">
        <v>727</v>
      </c>
      <c r="D786" s="334">
        <v>0.84529315501470903</v>
      </c>
      <c r="E786" s="334">
        <v>0</v>
      </c>
      <c r="F786" s="334">
        <v>0</v>
      </c>
      <c r="G786" s="334">
        <v>0</v>
      </c>
      <c r="H786" s="334">
        <v>0</v>
      </c>
      <c r="I786" s="334">
        <v>0.84529315501470903</v>
      </c>
    </row>
    <row r="787" spans="1:9" x14ac:dyDescent="0.25">
      <c r="A787" s="360" t="s">
        <v>657</v>
      </c>
      <c r="B787" s="360" t="s">
        <v>851</v>
      </c>
      <c r="C787" s="327" t="s">
        <v>724</v>
      </c>
      <c r="D787" s="332">
        <v>10.902002893473583</v>
      </c>
      <c r="E787" s="332">
        <v>10.902002893473583</v>
      </c>
      <c r="F787" s="332">
        <v>10.902002893473583</v>
      </c>
      <c r="G787" s="332">
        <v>10.902002893473583</v>
      </c>
      <c r="H787" s="332">
        <v>10.902002893473583</v>
      </c>
      <c r="I787" s="332">
        <v>54.510014467367917</v>
      </c>
    </row>
    <row r="788" spans="1:9" x14ac:dyDescent="0.25">
      <c r="A788" s="361"/>
      <c r="B788" s="361"/>
      <c r="C788" s="327" t="s">
        <v>725</v>
      </c>
      <c r="D788" s="333">
        <v>1.0611258244152284E-3</v>
      </c>
      <c r="E788" s="333">
        <v>1.0611258244152284E-3</v>
      </c>
      <c r="F788" s="333">
        <v>1.0611258244152284E-3</v>
      </c>
      <c r="G788" s="333">
        <v>1.0611258244152284E-3</v>
      </c>
      <c r="H788" s="333">
        <v>1.0611258244152284E-3</v>
      </c>
      <c r="I788" s="333">
        <v>5.3056291220761418E-3</v>
      </c>
    </row>
    <row r="789" spans="1:9" x14ac:dyDescent="0.25">
      <c r="A789" s="361"/>
      <c r="B789" s="361"/>
      <c r="C789" s="327" t="s">
        <v>726</v>
      </c>
      <c r="D789" s="333">
        <v>1.0736907990940871E-3</v>
      </c>
      <c r="E789" s="333">
        <v>1.0736907990940871E-3</v>
      </c>
      <c r="F789" s="333">
        <v>1.0736907990940871E-3</v>
      </c>
      <c r="G789" s="333">
        <v>1.0736907990940871E-3</v>
      </c>
      <c r="H789" s="333">
        <v>1.0736907990940871E-3</v>
      </c>
      <c r="I789" s="333">
        <v>5.3684539954704357E-3</v>
      </c>
    </row>
    <row r="790" spans="1:9" x14ac:dyDescent="0.25">
      <c r="A790" s="362"/>
      <c r="B790" s="362"/>
      <c r="C790" s="327" t="s">
        <v>727</v>
      </c>
      <c r="D790" s="334">
        <v>5.43081233330562</v>
      </c>
      <c r="E790" s="334">
        <v>5.43081233330562</v>
      </c>
      <c r="F790" s="334">
        <v>5.43081233330562</v>
      </c>
      <c r="G790" s="334">
        <v>5.43081233330562</v>
      </c>
      <c r="H790" s="334">
        <v>5.43081233330562</v>
      </c>
      <c r="I790" s="334">
        <v>27.154061666528101</v>
      </c>
    </row>
    <row r="791" spans="1:9" x14ac:dyDescent="0.25">
      <c r="A791" s="360" t="s">
        <v>660</v>
      </c>
      <c r="B791" s="360" t="s">
        <v>852</v>
      </c>
      <c r="C791" s="327" t="s">
        <v>724</v>
      </c>
      <c r="D791" s="332">
        <v>0.42984678460176978</v>
      </c>
      <c r="E791" s="332">
        <v>0</v>
      </c>
      <c r="F791" s="332">
        <v>0</v>
      </c>
      <c r="G791" s="332">
        <v>0</v>
      </c>
      <c r="H791" s="332">
        <v>0</v>
      </c>
      <c r="I791" s="332">
        <v>0.42984678460176978</v>
      </c>
    </row>
    <row r="792" spans="1:9" x14ac:dyDescent="0.25">
      <c r="A792" s="361"/>
      <c r="B792" s="361"/>
      <c r="C792" s="327" t="s">
        <v>725</v>
      </c>
      <c r="D792" s="333">
        <v>0</v>
      </c>
      <c r="E792" s="333">
        <v>0</v>
      </c>
      <c r="F792" s="333">
        <v>0</v>
      </c>
      <c r="G792" s="333">
        <v>0</v>
      </c>
      <c r="H792" s="333">
        <v>0</v>
      </c>
      <c r="I792" s="333">
        <v>0</v>
      </c>
    </row>
    <row r="793" spans="1:9" x14ac:dyDescent="0.25">
      <c r="A793" s="361"/>
      <c r="B793" s="361"/>
      <c r="C793" s="327" t="s">
        <v>726</v>
      </c>
      <c r="D793" s="333">
        <v>0</v>
      </c>
      <c r="E793" s="333">
        <v>0</v>
      </c>
      <c r="F793" s="333">
        <v>0</v>
      </c>
      <c r="G793" s="333">
        <v>0</v>
      </c>
      <c r="H793" s="333">
        <v>0</v>
      </c>
      <c r="I793" s="333">
        <v>0</v>
      </c>
    </row>
    <row r="794" spans="1:9" x14ac:dyDescent="0.25">
      <c r="A794" s="362"/>
      <c r="B794" s="362"/>
      <c r="C794" s="327" t="s">
        <v>727</v>
      </c>
      <c r="D794" s="334">
        <v>0.84529315501470903</v>
      </c>
      <c r="E794" s="334">
        <v>0</v>
      </c>
      <c r="F794" s="334">
        <v>0</v>
      </c>
      <c r="G794" s="334">
        <v>0</v>
      </c>
      <c r="H794" s="334">
        <v>0</v>
      </c>
      <c r="I794" s="334">
        <v>0.84529315501470903</v>
      </c>
    </row>
    <row r="795" spans="1:9" x14ac:dyDescent="0.25">
      <c r="A795" s="360" t="s">
        <v>346</v>
      </c>
      <c r="B795" s="360" t="s">
        <v>853</v>
      </c>
      <c r="C795" s="327" t="s">
        <v>724</v>
      </c>
      <c r="D795" s="332">
        <v>0.18359767326919479</v>
      </c>
      <c r="E795" s="332">
        <v>0</v>
      </c>
      <c r="F795" s="332">
        <v>0</v>
      </c>
      <c r="G795" s="332">
        <v>0</v>
      </c>
      <c r="H795" s="332">
        <v>0</v>
      </c>
      <c r="I795" s="332">
        <v>0.18359767326919479</v>
      </c>
    </row>
    <row r="796" spans="1:9" x14ac:dyDescent="0.25">
      <c r="A796" s="361"/>
      <c r="B796" s="361"/>
      <c r="C796" s="327" t="s">
        <v>725</v>
      </c>
      <c r="D796" s="333">
        <v>2.6204087805455979E-5</v>
      </c>
      <c r="E796" s="333">
        <v>0</v>
      </c>
      <c r="F796" s="333">
        <v>0</v>
      </c>
      <c r="G796" s="333">
        <v>0</v>
      </c>
      <c r="H796" s="333">
        <v>0</v>
      </c>
      <c r="I796" s="333">
        <v>2.6204087805455979E-5</v>
      </c>
    </row>
    <row r="797" spans="1:9" x14ac:dyDescent="0.25">
      <c r="A797" s="361"/>
      <c r="B797" s="361"/>
      <c r="C797" s="327" t="s">
        <v>726</v>
      </c>
      <c r="D797" s="333">
        <v>2.6204087805455979E-5</v>
      </c>
      <c r="E797" s="333">
        <v>0</v>
      </c>
      <c r="F797" s="333">
        <v>0</v>
      </c>
      <c r="G797" s="333">
        <v>0</v>
      </c>
      <c r="H797" s="333">
        <v>0</v>
      </c>
      <c r="I797" s="333">
        <v>2.6204087805455979E-5</v>
      </c>
    </row>
    <row r="798" spans="1:9" x14ac:dyDescent="0.25">
      <c r="A798" s="362"/>
      <c r="B798" s="362"/>
      <c r="C798" s="327" t="s">
        <v>727</v>
      </c>
      <c r="D798" s="334">
        <v>1.6905863100294181</v>
      </c>
      <c r="E798" s="334">
        <v>0</v>
      </c>
      <c r="F798" s="334">
        <v>0</v>
      </c>
      <c r="G798" s="334">
        <v>0</v>
      </c>
      <c r="H798" s="334">
        <v>0</v>
      </c>
      <c r="I798" s="334">
        <v>1.6905863100294181</v>
      </c>
    </row>
    <row r="799" spans="1:9" x14ac:dyDescent="0.25">
      <c r="A799" s="360" t="s">
        <v>664</v>
      </c>
      <c r="B799" s="360" t="s">
        <v>854</v>
      </c>
      <c r="C799" s="327" t="s">
        <v>724</v>
      </c>
      <c r="D799" s="332">
        <v>4.9872296145867835E-2</v>
      </c>
      <c r="E799" s="332">
        <v>0</v>
      </c>
      <c r="F799" s="332">
        <v>0</v>
      </c>
      <c r="G799" s="332">
        <v>0</v>
      </c>
      <c r="H799" s="332">
        <v>0</v>
      </c>
      <c r="I799" s="332">
        <v>4.9872296145867835E-2</v>
      </c>
    </row>
    <row r="800" spans="1:9" x14ac:dyDescent="0.25">
      <c r="A800" s="361"/>
      <c r="B800" s="361"/>
      <c r="C800" s="327" t="s">
        <v>725</v>
      </c>
      <c r="D800" s="333">
        <v>8.4529315501470893E-6</v>
      </c>
      <c r="E800" s="333">
        <v>0</v>
      </c>
      <c r="F800" s="333">
        <v>0</v>
      </c>
      <c r="G800" s="333">
        <v>0</v>
      </c>
      <c r="H800" s="333">
        <v>0</v>
      </c>
      <c r="I800" s="333">
        <v>8.4529315501470893E-6</v>
      </c>
    </row>
    <row r="801" spans="1:9" x14ac:dyDescent="0.25">
      <c r="A801" s="361"/>
      <c r="B801" s="361"/>
      <c r="C801" s="327" t="s">
        <v>726</v>
      </c>
      <c r="D801" s="333">
        <v>6.7623452401176726E-6</v>
      </c>
      <c r="E801" s="333">
        <v>0</v>
      </c>
      <c r="F801" s="333">
        <v>0</v>
      </c>
      <c r="G801" s="333">
        <v>0</v>
      </c>
      <c r="H801" s="333">
        <v>0</v>
      </c>
      <c r="I801" s="333">
        <v>6.7623452401176726E-6</v>
      </c>
    </row>
    <row r="802" spans="1:9" x14ac:dyDescent="0.25">
      <c r="A802" s="362"/>
      <c r="B802" s="362"/>
      <c r="C802" s="327" t="s">
        <v>727</v>
      </c>
      <c r="D802" s="334">
        <v>0.84529315501470903</v>
      </c>
      <c r="E802" s="334">
        <v>0</v>
      </c>
      <c r="F802" s="334">
        <v>0</v>
      </c>
      <c r="G802" s="334">
        <v>0</v>
      </c>
      <c r="H802" s="334">
        <v>0</v>
      </c>
      <c r="I802" s="334">
        <v>0.84529315501470903</v>
      </c>
    </row>
    <row r="803" spans="1:9" x14ac:dyDescent="0.25">
      <c r="A803" s="360" t="s">
        <v>666</v>
      </c>
      <c r="B803" s="360" t="s">
        <v>855</v>
      </c>
      <c r="C803" s="327" t="s">
        <v>724</v>
      </c>
      <c r="D803" s="332">
        <v>0.56265129936202363</v>
      </c>
      <c r="E803" s="332">
        <v>0</v>
      </c>
      <c r="F803" s="332">
        <v>0</v>
      </c>
      <c r="G803" s="332">
        <v>0</v>
      </c>
      <c r="H803" s="332">
        <v>0</v>
      </c>
      <c r="I803" s="332">
        <v>0.56265129936202363</v>
      </c>
    </row>
    <row r="804" spans="1:9" x14ac:dyDescent="0.25">
      <c r="A804" s="361"/>
      <c r="B804" s="361"/>
      <c r="C804" s="327" t="s">
        <v>725</v>
      </c>
      <c r="D804" s="333">
        <v>1.0482193707114501E-4</v>
      </c>
      <c r="E804" s="333">
        <v>0</v>
      </c>
      <c r="F804" s="333">
        <v>0</v>
      </c>
      <c r="G804" s="333">
        <v>0</v>
      </c>
      <c r="H804" s="333">
        <v>0</v>
      </c>
      <c r="I804" s="333">
        <v>1.0482193707114501E-4</v>
      </c>
    </row>
    <row r="805" spans="1:9" x14ac:dyDescent="0.25">
      <c r="A805" s="361"/>
      <c r="B805" s="361"/>
      <c r="C805" s="327" t="s">
        <v>726</v>
      </c>
      <c r="D805" s="333">
        <v>6.7068034883953218E-5</v>
      </c>
      <c r="E805" s="333">
        <v>0</v>
      </c>
      <c r="F805" s="333">
        <v>0</v>
      </c>
      <c r="G805" s="333">
        <v>0</v>
      </c>
      <c r="H805" s="333">
        <v>0</v>
      </c>
      <c r="I805" s="333">
        <v>6.7068034883953218E-5</v>
      </c>
    </row>
    <row r="806" spans="1:9" x14ac:dyDescent="0.25">
      <c r="A806" s="362"/>
      <c r="B806" s="362"/>
      <c r="C806" s="327" t="s">
        <v>727</v>
      </c>
      <c r="D806" s="334">
        <v>0.84529315501470903</v>
      </c>
      <c r="E806" s="334">
        <v>0</v>
      </c>
      <c r="F806" s="334">
        <v>0</v>
      </c>
      <c r="G806" s="334">
        <v>0</v>
      </c>
      <c r="H806" s="334">
        <v>0</v>
      </c>
      <c r="I806" s="334">
        <v>0.84529315501470903</v>
      </c>
    </row>
    <row r="807" spans="1:9" x14ac:dyDescent="0.25">
      <c r="A807" s="360" t="s">
        <v>668</v>
      </c>
      <c r="B807" s="360" t="s">
        <v>856</v>
      </c>
      <c r="C807" s="327" t="s">
        <v>724</v>
      </c>
      <c r="D807" s="332">
        <v>3.8672340845179343E-2</v>
      </c>
      <c r="E807" s="332">
        <v>0</v>
      </c>
      <c r="F807" s="332">
        <v>0</v>
      </c>
      <c r="G807" s="332">
        <v>0</v>
      </c>
      <c r="H807" s="332">
        <v>0</v>
      </c>
      <c r="I807" s="332">
        <v>3.8672340845179343E-2</v>
      </c>
    </row>
    <row r="808" spans="1:9" x14ac:dyDescent="0.25">
      <c r="A808" s="361"/>
      <c r="B808" s="361"/>
      <c r="C808" s="327" t="s">
        <v>725</v>
      </c>
      <c r="D808" s="333">
        <v>8.1985362591780204E-5</v>
      </c>
      <c r="E808" s="333">
        <v>0</v>
      </c>
      <c r="F808" s="333">
        <v>0</v>
      </c>
      <c r="G808" s="333">
        <v>0</v>
      </c>
      <c r="H808" s="333">
        <v>0</v>
      </c>
      <c r="I808" s="333">
        <v>8.1985362591780204E-5</v>
      </c>
    </row>
    <row r="809" spans="1:9" x14ac:dyDescent="0.25">
      <c r="A809" s="361"/>
      <c r="B809" s="361"/>
      <c r="C809" s="327" t="s">
        <v>726</v>
      </c>
      <c r="D809" s="333">
        <v>5.2594383549443906E-5</v>
      </c>
      <c r="E809" s="333">
        <v>0</v>
      </c>
      <c r="F809" s="333">
        <v>0</v>
      </c>
      <c r="G809" s="333">
        <v>0</v>
      </c>
      <c r="H809" s="333">
        <v>0</v>
      </c>
      <c r="I809" s="333">
        <v>5.2594383549443906E-5</v>
      </c>
    </row>
    <row r="810" spans="1:9" x14ac:dyDescent="0.25">
      <c r="A810" s="362"/>
      <c r="B810" s="362"/>
      <c r="C810" s="327" t="s">
        <v>727</v>
      </c>
      <c r="D810" s="334">
        <v>0.84529315501470903</v>
      </c>
      <c r="E810" s="334">
        <v>0</v>
      </c>
      <c r="F810" s="334">
        <v>0</v>
      </c>
      <c r="G810" s="334">
        <v>0</v>
      </c>
      <c r="H810" s="334">
        <v>0</v>
      </c>
      <c r="I810" s="334">
        <v>0.84529315501470903</v>
      </c>
    </row>
    <row r="811" spans="1:9" x14ac:dyDescent="0.25">
      <c r="A811" s="360" t="s">
        <v>671</v>
      </c>
      <c r="B811" s="360" t="s">
        <v>857</v>
      </c>
      <c r="C811" s="327" t="s">
        <v>724</v>
      </c>
      <c r="D811" s="332">
        <v>0.33041551430615967</v>
      </c>
      <c r="E811" s="332">
        <v>0</v>
      </c>
      <c r="F811" s="332">
        <v>0</v>
      </c>
      <c r="G811" s="332">
        <v>0</v>
      </c>
      <c r="H811" s="332">
        <v>0</v>
      </c>
      <c r="I811" s="332">
        <v>0.33041551430615967</v>
      </c>
    </row>
    <row r="812" spans="1:9" x14ac:dyDescent="0.25">
      <c r="A812" s="361"/>
      <c r="B812" s="361"/>
      <c r="C812" s="327" t="s">
        <v>725</v>
      </c>
      <c r="D812" s="333">
        <v>0</v>
      </c>
      <c r="E812" s="333">
        <v>0</v>
      </c>
      <c r="F812" s="333">
        <v>0</v>
      </c>
      <c r="G812" s="333">
        <v>0</v>
      </c>
      <c r="H812" s="333">
        <v>0</v>
      </c>
      <c r="I812" s="333">
        <v>0</v>
      </c>
    </row>
    <row r="813" spans="1:9" x14ac:dyDescent="0.25">
      <c r="A813" s="361"/>
      <c r="B813" s="361"/>
      <c r="C813" s="327" t="s">
        <v>726</v>
      </c>
      <c r="D813" s="333">
        <v>0</v>
      </c>
      <c r="E813" s="333">
        <v>0</v>
      </c>
      <c r="F813" s="333">
        <v>0</v>
      </c>
      <c r="G813" s="333">
        <v>0</v>
      </c>
      <c r="H813" s="333">
        <v>0</v>
      </c>
      <c r="I813" s="333">
        <v>0</v>
      </c>
    </row>
    <row r="814" spans="1:9" x14ac:dyDescent="0.25">
      <c r="A814" s="362"/>
      <c r="B814" s="362"/>
      <c r="C814" s="327" t="s">
        <v>727</v>
      </c>
      <c r="D814" s="334">
        <v>0.84529315501470903</v>
      </c>
      <c r="E814" s="334">
        <v>0</v>
      </c>
      <c r="F814" s="334">
        <v>0</v>
      </c>
      <c r="G814" s="334">
        <v>0</v>
      </c>
      <c r="H814" s="334">
        <v>0</v>
      </c>
      <c r="I814" s="334">
        <v>0.84529315501470903</v>
      </c>
    </row>
    <row r="815" spans="1:9" x14ac:dyDescent="0.25">
      <c r="A815" s="360" t="s">
        <v>674</v>
      </c>
      <c r="B815" s="360" t="s">
        <v>858</v>
      </c>
      <c r="C815" s="327" t="s">
        <v>724</v>
      </c>
      <c r="D815" s="332">
        <v>7.1120714825375035</v>
      </c>
      <c r="E815" s="332">
        <v>0</v>
      </c>
      <c r="F815" s="332">
        <v>0</v>
      </c>
      <c r="G815" s="332">
        <v>0</v>
      </c>
      <c r="H815" s="332">
        <v>0</v>
      </c>
      <c r="I815" s="332">
        <v>7.1120714825375035</v>
      </c>
    </row>
    <row r="816" spans="1:9" x14ac:dyDescent="0.25">
      <c r="A816" s="361"/>
      <c r="B816" s="361"/>
      <c r="C816" s="327" t="s">
        <v>725</v>
      </c>
      <c r="D816" s="333">
        <v>1.3249789171967368E-3</v>
      </c>
      <c r="E816" s="333">
        <v>0</v>
      </c>
      <c r="F816" s="333">
        <v>0</v>
      </c>
      <c r="G816" s="333">
        <v>0</v>
      </c>
      <c r="H816" s="333">
        <v>0</v>
      </c>
      <c r="I816" s="333">
        <v>1.3249789171967368E-3</v>
      </c>
    </row>
    <row r="817" spans="1:9" x14ac:dyDescent="0.25">
      <c r="A817" s="361"/>
      <c r="B817" s="361"/>
      <c r="C817" s="327" t="s">
        <v>726</v>
      </c>
      <c r="D817" s="333">
        <v>8.4775892071847032E-4</v>
      </c>
      <c r="E817" s="333">
        <v>0</v>
      </c>
      <c r="F817" s="333">
        <v>0</v>
      </c>
      <c r="G817" s="333">
        <v>0</v>
      </c>
      <c r="H817" s="333">
        <v>0</v>
      </c>
      <c r="I817" s="333">
        <v>8.4775892071847032E-4</v>
      </c>
    </row>
    <row r="818" spans="1:9" x14ac:dyDescent="0.25">
      <c r="A818" s="362"/>
      <c r="B818" s="362"/>
      <c r="C818" s="327" t="s">
        <v>727</v>
      </c>
      <c r="D818" s="334">
        <v>0.84529315501470903</v>
      </c>
      <c r="E818" s="334">
        <v>0</v>
      </c>
      <c r="F818" s="334">
        <v>0</v>
      </c>
      <c r="G818" s="334">
        <v>0</v>
      </c>
      <c r="H818" s="334">
        <v>0</v>
      </c>
      <c r="I818" s="334">
        <v>0.84529315501470903</v>
      </c>
    </row>
    <row r="819" spans="1:9" x14ac:dyDescent="0.25">
      <c r="A819" s="360" t="s">
        <v>676</v>
      </c>
      <c r="B819" s="360" t="s">
        <v>859</v>
      </c>
      <c r="C819" s="327" t="s">
        <v>724</v>
      </c>
      <c r="D819" s="332">
        <v>3.1219730930393829E-2</v>
      </c>
      <c r="E819" s="332">
        <v>0</v>
      </c>
      <c r="F819" s="332">
        <v>0</v>
      </c>
      <c r="G819" s="332">
        <v>0</v>
      </c>
      <c r="H819" s="332">
        <v>0</v>
      </c>
      <c r="I819" s="332">
        <v>3.1219730930393829E-2</v>
      </c>
    </row>
    <row r="820" spans="1:9" x14ac:dyDescent="0.25">
      <c r="A820" s="361"/>
      <c r="B820" s="361"/>
      <c r="C820" s="327" t="s">
        <v>725</v>
      </c>
      <c r="D820" s="333">
        <v>5.8162358723323706E-6</v>
      </c>
      <c r="E820" s="333">
        <v>0</v>
      </c>
      <c r="F820" s="333">
        <v>0</v>
      </c>
      <c r="G820" s="333">
        <v>0</v>
      </c>
      <c r="H820" s="333">
        <v>0</v>
      </c>
      <c r="I820" s="333">
        <v>5.8162358723323706E-6</v>
      </c>
    </row>
    <row r="821" spans="1:9" x14ac:dyDescent="0.25">
      <c r="A821" s="361"/>
      <c r="B821" s="361"/>
      <c r="C821" s="327" t="s">
        <v>726</v>
      </c>
      <c r="D821" s="333">
        <v>3.721391926902945E-6</v>
      </c>
      <c r="E821" s="333">
        <v>0</v>
      </c>
      <c r="F821" s="333">
        <v>0</v>
      </c>
      <c r="G821" s="333">
        <v>0</v>
      </c>
      <c r="H821" s="333">
        <v>0</v>
      </c>
      <c r="I821" s="333">
        <v>3.721391926902945E-6</v>
      </c>
    </row>
    <row r="822" spans="1:9" x14ac:dyDescent="0.25">
      <c r="A822" s="362"/>
      <c r="B822" s="362"/>
      <c r="C822" s="327" t="s">
        <v>727</v>
      </c>
      <c r="D822" s="334">
        <v>0.84529315501470903</v>
      </c>
      <c r="E822" s="334">
        <v>0</v>
      </c>
      <c r="F822" s="334">
        <v>0</v>
      </c>
      <c r="G822" s="334">
        <v>0</v>
      </c>
      <c r="H822" s="334">
        <v>0</v>
      </c>
      <c r="I822" s="334">
        <v>0.84529315501470903</v>
      </c>
    </row>
    <row r="823" spans="1:9" x14ac:dyDescent="0.25">
      <c r="A823" s="360" t="s">
        <v>678</v>
      </c>
      <c r="B823" s="360" t="s">
        <v>860</v>
      </c>
      <c r="C823" s="327" t="s">
        <v>724</v>
      </c>
      <c r="D823" s="332">
        <v>2.2248115839987141</v>
      </c>
      <c r="E823" s="332">
        <v>0</v>
      </c>
      <c r="F823" s="332">
        <v>0</v>
      </c>
      <c r="G823" s="332">
        <v>0</v>
      </c>
      <c r="H823" s="332">
        <v>0</v>
      </c>
      <c r="I823" s="332">
        <v>2.2248115839987141</v>
      </c>
    </row>
    <row r="824" spans="1:9" x14ac:dyDescent="0.25">
      <c r="A824" s="361"/>
      <c r="B824" s="361"/>
      <c r="C824" s="327" t="s">
        <v>725</v>
      </c>
      <c r="D824" s="333">
        <v>4.1419364595720741E-4</v>
      </c>
      <c r="E824" s="333">
        <v>0</v>
      </c>
      <c r="F824" s="333">
        <v>0</v>
      </c>
      <c r="G824" s="333">
        <v>0</v>
      </c>
      <c r="H824" s="333">
        <v>0</v>
      </c>
      <c r="I824" s="333">
        <v>4.1419364595720741E-4</v>
      </c>
    </row>
    <row r="825" spans="1:9" x14ac:dyDescent="0.25">
      <c r="A825" s="361"/>
      <c r="B825" s="361"/>
      <c r="C825" s="327" t="s">
        <v>726</v>
      </c>
      <c r="D825" s="333">
        <v>2.6542205067461866E-4</v>
      </c>
      <c r="E825" s="333">
        <v>0</v>
      </c>
      <c r="F825" s="333">
        <v>0</v>
      </c>
      <c r="G825" s="333">
        <v>0</v>
      </c>
      <c r="H825" s="333">
        <v>0</v>
      </c>
      <c r="I825" s="333">
        <v>2.6542205067461866E-4</v>
      </c>
    </row>
    <row r="826" spans="1:9" x14ac:dyDescent="0.25">
      <c r="A826" s="362"/>
      <c r="B826" s="362"/>
      <c r="C826" s="327" t="s">
        <v>727</v>
      </c>
      <c r="D826" s="334">
        <v>0.84529315501470903</v>
      </c>
      <c r="E826" s="334">
        <v>0</v>
      </c>
      <c r="F826" s="334">
        <v>0</v>
      </c>
      <c r="G826" s="334">
        <v>0</v>
      </c>
      <c r="H826" s="334">
        <v>0</v>
      </c>
      <c r="I826" s="334">
        <v>0.84529315501470903</v>
      </c>
    </row>
    <row r="827" spans="1:9" x14ac:dyDescent="0.25">
      <c r="A827" s="360" t="s">
        <v>680</v>
      </c>
      <c r="B827" s="360" t="s">
        <v>861</v>
      </c>
      <c r="C827" s="327" t="s">
        <v>724</v>
      </c>
      <c r="D827" s="332">
        <v>0.19123984428699256</v>
      </c>
      <c r="E827" s="332">
        <v>0</v>
      </c>
      <c r="F827" s="332">
        <v>0</v>
      </c>
      <c r="G827" s="332">
        <v>0</v>
      </c>
      <c r="H827" s="332">
        <v>0</v>
      </c>
      <c r="I827" s="332">
        <v>0.19123984428699256</v>
      </c>
    </row>
    <row r="828" spans="1:9" x14ac:dyDescent="0.25">
      <c r="A828" s="361"/>
      <c r="B828" s="361"/>
      <c r="C828" s="327" t="s">
        <v>725</v>
      </c>
      <c r="D828" s="333">
        <v>3.5627982990666719E-5</v>
      </c>
      <c r="E828" s="333">
        <v>0</v>
      </c>
      <c r="F828" s="333">
        <v>0</v>
      </c>
      <c r="G828" s="333">
        <v>0</v>
      </c>
      <c r="H828" s="333">
        <v>0</v>
      </c>
      <c r="I828" s="333">
        <v>3.5627982990666719E-5</v>
      </c>
    </row>
    <row r="829" spans="1:9" x14ac:dyDescent="0.25">
      <c r="A829" s="361"/>
      <c r="B829" s="361"/>
      <c r="C829" s="327" t="s">
        <v>726</v>
      </c>
      <c r="D829" s="333">
        <v>2.2795789439009515E-5</v>
      </c>
      <c r="E829" s="333">
        <v>0</v>
      </c>
      <c r="F829" s="333">
        <v>0</v>
      </c>
      <c r="G829" s="333">
        <v>0</v>
      </c>
      <c r="H829" s="333">
        <v>0</v>
      </c>
      <c r="I829" s="333">
        <v>2.2795789439009515E-5</v>
      </c>
    </row>
    <row r="830" spans="1:9" x14ac:dyDescent="0.25">
      <c r="A830" s="362"/>
      <c r="B830" s="362"/>
      <c r="C830" s="327" t="s">
        <v>727</v>
      </c>
      <c r="D830" s="334">
        <v>0.84529315501470903</v>
      </c>
      <c r="E830" s="334">
        <v>0</v>
      </c>
      <c r="F830" s="334">
        <v>0</v>
      </c>
      <c r="G830" s="334">
        <v>0</v>
      </c>
      <c r="H830" s="334">
        <v>0</v>
      </c>
      <c r="I830" s="334">
        <v>0.84529315501470903</v>
      </c>
    </row>
    <row r="831" spans="1:9" x14ac:dyDescent="0.25">
      <c r="A831" s="360" t="s">
        <v>682</v>
      </c>
      <c r="B831" s="360" t="s">
        <v>862</v>
      </c>
      <c r="C831" s="327" t="s">
        <v>724</v>
      </c>
      <c r="D831" s="332">
        <v>0.46094681036107094</v>
      </c>
      <c r="E831" s="332">
        <v>0</v>
      </c>
      <c r="F831" s="332">
        <v>0</v>
      </c>
      <c r="G831" s="332">
        <v>0</v>
      </c>
      <c r="H831" s="332">
        <v>0</v>
      </c>
      <c r="I831" s="332">
        <v>0.46094681036107094</v>
      </c>
    </row>
    <row r="832" spans="1:9" x14ac:dyDescent="0.25">
      <c r="A832" s="361"/>
      <c r="B832" s="361"/>
      <c r="C832" s="327" t="s">
        <v>725</v>
      </c>
      <c r="D832" s="333">
        <v>8.5594384876789436E-5</v>
      </c>
      <c r="E832" s="333">
        <v>0</v>
      </c>
      <c r="F832" s="333">
        <v>0</v>
      </c>
      <c r="G832" s="333">
        <v>0</v>
      </c>
      <c r="H832" s="333">
        <v>0</v>
      </c>
      <c r="I832" s="333">
        <v>8.5594384876789436E-5</v>
      </c>
    </row>
    <row r="833" spans="1:9" x14ac:dyDescent="0.25">
      <c r="A833" s="361"/>
      <c r="B833" s="361"/>
      <c r="C833" s="327" t="s">
        <v>726</v>
      </c>
      <c r="D833" s="333">
        <v>5.4724278855652267E-5</v>
      </c>
      <c r="E833" s="333">
        <v>0</v>
      </c>
      <c r="F833" s="333">
        <v>0</v>
      </c>
      <c r="G833" s="333">
        <v>0</v>
      </c>
      <c r="H833" s="333">
        <v>0</v>
      </c>
      <c r="I833" s="333">
        <v>5.4724278855652267E-5</v>
      </c>
    </row>
    <row r="834" spans="1:9" x14ac:dyDescent="0.25">
      <c r="A834" s="362"/>
      <c r="B834" s="362"/>
      <c r="C834" s="327" t="s">
        <v>727</v>
      </c>
      <c r="D834" s="334">
        <v>0.84529315501470903</v>
      </c>
      <c r="E834" s="334">
        <v>0</v>
      </c>
      <c r="F834" s="334">
        <v>0</v>
      </c>
      <c r="G834" s="334">
        <v>0</v>
      </c>
      <c r="H834" s="334">
        <v>0</v>
      </c>
      <c r="I834" s="334">
        <v>0.84529315501470903</v>
      </c>
    </row>
    <row r="835" spans="1:9" x14ac:dyDescent="0.25">
      <c r="A835" s="360" t="s">
        <v>684</v>
      </c>
      <c r="B835" s="360" t="s">
        <v>863</v>
      </c>
      <c r="C835" s="327" t="s">
        <v>724</v>
      </c>
      <c r="D835" s="332">
        <v>10.64594382194001</v>
      </c>
      <c r="E835" s="332">
        <v>0</v>
      </c>
      <c r="F835" s="332">
        <v>0</v>
      </c>
      <c r="G835" s="332">
        <v>0</v>
      </c>
      <c r="H835" s="332">
        <v>0</v>
      </c>
      <c r="I835" s="332">
        <v>10.64594382194001</v>
      </c>
    </row>
    <row r="836" spans="1:9" x14ac:dyDescent="0.25">
      <c r="A836" s="361"/>
      <c r="B836" s="361"/>
      <c r="C836" s="327" t="s">
        <v>725</v>
      </c>
      <c r="D836" s="333">
        <v>1.983339334027424E-3</v>
      </c>
      <c r="E836" s="333">
        <v>0</v>
      </c>
      <c r="F836" s="333">
        <v>0</v>
      </c>
      <c r="G836" s="333">
        <v>0</v>
      </c>
      <c r="H836" s="333">
        <v>0</v>
      </c>
      <c r="I836" s="333">
        <v>1.983339334027424E-3</v>
      </c>
    </row>
    <row r="837" spans="1:9" x14ac:dyDescent="0.25">
      <c r="A837" s="361"/>
      <c r="B837" s="361"/>
      <c r="C837" s="327" t="s">
        <v>726</v>
      </c>
      <c r="D837" s="333">
        <v>1.2689965035752493E-3</v>
      </c>
      <c r="E837" s="333">
        <v>0</v>
      </c>
      <c r="F837" s="333">
        <v>0</v>
      </c>
      <c r="G837" s="333">
        <v>0</v>
      </c>
      <c r="H837" s="333">
        <v>0</v>
      </c>
      <c r="I837" s="333">
        <v>1.2689965035752493E-3</v>
      </c>
    </row>
    <row r="838" spans="1:9" x14ac:dyDescent="0.25">
      <c r="A838" s="362"/>
      <c r="B838" s="362"/>
      <c r="C838" s="327" t="s">
        <v>727</v>
      </c>
      <c r="D838" s="334">
        <v>0.84529315501470903</v>
      </c>
      <c r="E838" s="334">
        <v>0</v>
      </c>
      <c r="F838" s="334">
        <v>0</v>
      </c>
      <c r="G838" s="334">
        <v>0</v>
      </c>
      <c r="H838" s="334">
        <v>0</v>
      </c>
      <c r="I838" s="334">
        <v>0.84529315501470903</v>
      </c>
    </row>
    <row r="839" spans="1:9" x14ac:dyDescent="0.25">
      <c r="A839" s="360" t="s">
        <v>686</v>
      </c>
      <c r="B839" s="360" t="s">
        <v>864</v>
      </c>
      <c r="C839" s="327" t="s">
        <v>724</v>
      </c>
      <c r="D839" s="332">
        <v>2.1935357372631699</v>
      </c>
      <c r="E839" s="332">
        <v>0</v>
      </c>
      <c r="F839" s="332">
        <v>0</v>
      </c>
      <c r="G839" s="332">
        <v>0</v>
      </c>
      <c r="H839" s="332">
        <v>0</v>
      </c>
      <c r="I839" s="332">
        <v>2.1935357372631699</v>
      </c>
    </row>
    <row r="840" spans="1:9" x14ac:dyDescent="0.25">
      <c r="A840" s="361"/>
      <c r="B840" s="361"/>
      <c r="C840" s="327" t="s">
        <v>725</v>
      </c>
      <c r="D840" s="333">
        <v>4.0574071440706034E-4</v>
      </c>
      <c r="E840" s="333">
        <v>0</v>
      </c>
      <c r="F840" s="333">
        <v>0</v>
      </c>
      <c r="G840" s="333">
        <v>0</v>
      </c>
      <c r="H840" s="333">
        <v>0</v>
      </c>
      <c r="I840" s="333">
        <v>4.0574071440706034E-4</v>
      </c>
    </row>
    <row r="841" spans="1:9" x14ac:dyDescent="0.25">
      <c r="A841" s="361"/>
      <c r="B841" s="361"/>
      <c r="C841" s="327" t="s">
        <v>726</v>
      </c>
      <c r="D841" s="333">
        <v>2.6204087805455978E-4</v>
      </c>
      <c r="E841" s="333">
        <v>0</v>
      </c>
      <c r="F841" s="333">
        <v>0</v>
      </c>
      <c r="G841" s="333">
        <v>0</v>
      </c>
      <c r="H841" s="333">
        <v>0</v>
      </c>
      <c r="I841" s="333">
        <v>2.6204087805455978E-4</v>
      </c>
    </row>
    <row r="842" spans="1:9" x14ac:dyDescent="0.25">
      <c r="A842" s="362"/>
      <c r="B842" s="362"/>
      <c r="C842" s="327" t="s">
        <v>727</v>
      </c>
      <c r="D842" s="334">
        <v>0.84529315501470903</v>
      </c>
      <c r="E842" s="334">
        <v>0</v>
      </c>
      <c r="F842" s="334">
        <v>0</v>
      </c>
      <c r="G842" s="334">
        <v>0</v>
      </c>
      <c r="H842" s="334">
        <v>0</v>
      </c>
      <c r="I842" s="334">
        <v>0.84529315501470903</v>
      </c>
    </row>
    <row r="843" spans="1:9" x14ac:dyDescent="0.25">
      <c r="A843" s="360" t="s">
        <v>688</v>
      </c>
      <c r="B843" s="360" t="s">
        <v>865</v>
      </c>
      <c r="C843" s="327" t="s">
        <v>724</v>
      </c>
      <c r="D843" s="332">
        <v>5.4014495996979237</v>
      </c>
      <c r="E843" s="332">
        <v>0</v>
      </c>
      <c r="F843" s="332">
        <v>0</v>
      </c>
      <c r="G843" s="332">
        <v>0</v>
      </c>
      <c r="H843" s="332">
        <v>0</v>
      </c>
      <c r="I843" s="332">
        <v>5.4014495996979237</v>
      </c>
    </row>
    <row r="844" spans="1:9" x14ac:dyDescent="0.25">
      <c r="A844" s="361"/>
      <c r="B844" s="361"/>
      <c r="C844" s="327" t="s">
        <v>725</v>
      </c>
      <c r="D844" s="333">
        <v>2.3933823176261497E-3</v>
      </c>
      <c r="E844" s="333">
        <v>0</v>
      </c>
      <c r="F844" s="333">
        <v>0</v>
      </c>
      <c r="G844" s="333">
        <v>0</v>
      </c>
      <c r="H844" s="333">
        <v>0</v>
      </c>
      <c r="I844" s="333">
        <v>2.3933823176261497E-3</v>
      </c>
    </row>
    <row r="845" spans="1:9" x14ac:dyDescent="0.25">
      <c r="A845" s="361"/>
      <c r="B845" s="361"/>
      <c r="C845" s="327" t="s">
        <v>726</v>
      </c>
      <c r="D845" s="333">
        <v>1.92615692725228E-3</v>
      </c>
      <c r="E845" s="333">
        <v>0</v>
      </c>
      <c r="F845" s="333">
        <v>0</v>
      </c>
      <c r="G845" s="333">
        <v>0</v>
      </c>
      <c r="H845" s="333">
        <v>0</v>
      </c>
      <c r="I845" s="333">
        <v>1.92615692725228E-3</v>
      </c>
    </row>
    <row r="846" spans="1:9" x14ac:dyDescent="0.25">
      <c r="A846" s="362"/>
      <c r="B846" s="362"/>
      <c r="C846" s="327" t="s">
        <v>727</v>
      </c>
      <c r="D846" s="334">
        <v>0.84529315501470903</v>
      </c>
      <c r="E846" s="334">
        <v>0</v>
      </c>
      <c r="F846" s="334">
        <v>0</v>
      </c>
      <c r="G846" s="334">
        <v>0</v>
      </c>
      <c r="H846" s="334">
        <v>0</v>
      </c>
      <c r="I846" s="334">
        <v>0.84529315501470903</v>
      </c>
    </row>
    <row r="847" spans="1:9" x14ac:dyDescent="0.25">
      <c r="A847" s="360" t="s">
        <v>264</v>
      </c>
      <c r="B847" s="360" t="s">
        <v>866</v>
      </c>
      <c r="C847" s="327" t="s">
        <v>724</v>
      </c>
      <c r="D847" s="332">
        <v>6.5932866091147305E-2</v>
      </c>
      <c r="E847" s="332">
        <v>0</v>
      </c>
      <c r="F847" s="332">
        <v>0</v>
      </c>
      <c r="G847" s="332">
        <v>0</v>
      </c>
      <c r="H847" s="332">
        <v>0</v>
      </c>
      <c r="I847" s="332">
        <v>6.5932866091147305E-2</v>
      </c>
    </row>
    <row r="848" spans="1:9" x14ac:dyDescent="0.25">
      <c r="A848" s="361"/>
      <c r="B848" s="361"/>
      <c r="C848" s="327" t="s">
        <v>725</v>
      </c>
      <c r="D848" s="333">
        <v>7.6076383951323805E-6</v>
      </c>
      <c r="E848" s="333">
        <v>0</v>
      </c>
      <c r="F848" s="333">
        <v>0</v>
      </c>
      <c r="G848" s="333">
        <v>0</v>
      </c>
      <c r="H848" s="333">
        <v>0</v>
      </c>
      <c r="I848" s="333">
        <v>7.6076383951323805E-6</v>
      </c>
    </row>
    <row r="849" spans="1:9" x14ac:dyDescent="0.25">
      <c r="A849" s="361"/>
      <c r="B849" s="361"/>
      <c r="C849" s="327" t="s">
        <v>726</v>
      </c>
      <c r="D849" s="333">
        <v>8.4529315501470893E-6</v>
      </c>
      <c r="E849" s="333">
        <v>0</v>
      </c>
      <c r="F849" s="333">
        <v>0</v>
      </c>
      <c r="G849" s="333">
        <v>0</v>
      </c>
      <c r="H849" s="333">
        <v>0</v>
      </c>
      <c r="I849" s="333">
        <v>8.4529315501470893E-6</v>
      </c>
    </row>
    <row r="850" spans="1:9" x14ac:dyDescent="0.25">
      <c r="A850" s="362"/>
      <c r="B850" s="362"/>
      <c r="C850" s="327" t="s">
        <v>727</v>
      </c>
      <c r="D850" s="334">
        <v>0.84529315501470903</v>
      </c>
      <c r="E850" s="334">
        <v>0</v>
      </c>
      <c r="F850" s="334">
        <v>0</v>
      </c>
      <c r="G850" s="334">
        <v>0</v>
      </c>
      <c r="H850" s="334">
        <v>0</v>
      </c>
      <c r="I850" s="334">
        <v>0.84529315501470903</v>
      </c>
    </row>
    <row r="851" spans="1:9" x14ac:dyDescent="0.25">
      <c r="A851" s="360" t="s">
        <v>692</v>
      </c>
      <c r="B851" s="360" t="s">
        <v>867</v>
      </c>
      <c r="C851" s="327" t="s">
        <v>724</v>
      </c>
      <c r="D851" s="332">
        <v>0.61114695107563466</v>
      </c>
      <c r="E851" s="332">
        <v>0</v>
      </c>
      <c r="F851" s="332">
        <v>0</v>
      </c>
      <c r="G851" s="332">
        <v>0</v>
      </c>
      <c r="H851" s="332">
        <v>0</v>
      </c>
      <c r="I851" s="332">
        <v>0.61114695107563466</v>
      </c>
    </row>
    <row r="852" spans="1:9" x14ac:dyDescent="0.25">
      <c r="A852" s="361"/>
      <c r="B852" s="361"/>
      <c r="C852" s="327" t="s">
        <v>725</v>
      </c>
      <c r="D852" s="333">
        <v>7.1849918176250277E-5</v>
      </c>
      <c r="E852" s="333">
        <v>0</v>
      </c>
      <c r="F852" s="333">
        <v>0</v>
      </c>
      <c r="G852" s="333">
        <v>0</v>
      </c>
      <c r="H852" s="333">
        <v>0</v>
      </c>
      <c r="I852" s="333">
        <v>7.1849918176250277E-5</v>
      </c>
    </row>
    <row r="853" spans="1:9" x14ac:dyDescent="0.25">
      <c r="A853" s="361"/>
      <c r="B853" s="361"/>
      <c r="C853" s="327" t="s">
        <v>726</v>
      </c>
      <c r="D853" s="333">
        <v>7.5231090796309109E-5</v>
      </c>
      <c r="E853" s="333">
        <v>0</v>
      </c>
      <c r="F853" s="333">
        <v>0</v>
      </c>
      <c r="G853" s="333">
        <v>0</v>
      </c>
      <c r="H853" s="333">
        <v>0</v>
      </c>
      <c r="I853" s="333">
        <v>7.5231090796309109E-5</v>
      </c>
    </row>
    <row r="854" spans="1:9" x14ac:dyDescent="0.25">
      <c r="A854" s="362"/>
      <c r="B854" s="362"/>
      <c r="C854" s="327" t="s">
        <v>727</v>
      </c>
      <c r="D854" s="334">
        <v>0.84529315501470903</v>
      </c>
      <c r="E854" s="334">
        <v>0</v>
      </c>
      <c r="F854" s="334">
        <v>0</v>
      </c>
      <c r="G854" s="334">
        <v>0</v>
      </c>
      <c r="H854" s="334">
        <v>0</v>
      </c>
      <c r="I854" s="334">
        <v>0.84529315501470903</v>
      </c>
    </row>
    <row r="855" spans="1:9" x14ac:dyDescent="0.25">
      <c r="A855" s="360" t="s">
        <v>694</v>
      </c>
      <c r="B855" s="360" t="s">
        <v>868</v>
      </c>
      <c r="C855" s="327" t="s">
        <v>724</v>
      </c>
      <c r="D855" s="332">
        <v>0.28122633287776549</v>
      </c>
      <c r="E855" s="332">
        <v>0</v>
      </c>
      <c r="F855" s="332">
        <v>0</v>
      </c>
      <c r="G855" s="332">
        <v>0</v>
      </c>
      <c r="H855" s="332">
        <v>0</v>
      </c>
      <c r="I855" s="332">
        <v>0.28122633287776549</v>
      </c>
    </row>
    <row r="856" spans="1:9" x14ac:dyDescent="0.25">
      <c r="A856" s="361"/>
      <c r="B856" s="361"/>
      <c r="C856" s="327" t="s">
        <v>725</v>
      </c>
      <c r="D856" s="333">
        <v>3.2103462657279167E-5</v>
      </c>
      <c r="E856" s="333">
        <v>0</v>
      </c>
      <c r="F856" s="333">
        <v>0</v>
      </c>
      <c r="G856" s="333">
        <v>0</v>
      </c>
      <c r="H856" s="333">
        <v>0</v>
      </c>
      <c r="I856" s="333">
        <v>3.2103462657279167E-5</v>
      </c>
    </row>
    <row r="857" spans="1:9" x14ac:dyDescent="0.25">
      <c r="A857" s="361"/>
      <c r="B857" s="361"/>
      <c r="C857" s="327" t="s">
        <v>726</v>
      </c>
      <c r="D857" s="333">
        <v>3.2103462657279167E-5</v>
      </c>
      <c r="E857" s="333">
        <v>0</v>
      </c>
      <c r="F857" s="333">
        <v>0</v>
      </c>
      <c r="G857" s="333">
        <v>0</v>
      </c>
      <c r="H857" s="333">
        <v>0</v>
      </c>
      <c r="I857" s="333">
        <v>3.2103462657279167E-5</v>
      </c>
    </row>
    <row r="858" spans="1:9" x14ac:dyDescent="0.25">
      <c r="A858" s="362"/>
      <c r="B858" s="362"/>
      <c r="C858" s="327" t="s">
        <v>727</v>
      </c>
      <c r="D858" s="334">
        <v>0.84529315501470903</v>
      </c>
      <c r="E858" s="334">
        <v>0</v>
      </c>
      <c r="F858" s="334">
        <v>0</v>
      </c>
      <c r="G858" s="334">
        <v>0</v>
      </c>
      <c r="H858" s="334">
        <v>0</v>
      </c>
      <c r="I858" s="334">
        <v>0.84529315501470903</v>
      </c>
    </row>
    <row r="859" spans="1:9" x14ac:dyDescent="0.25">
      <c r="A859" s="360" t="s">
        <v>697</v>
      </c>
      <c r="B859" s="360" t="s">
        <v>869</v>
      </c>
      <c r="C859" s="327" t="s">
        <v>724</v>
      </c>
      <c r="D859" s="332">
        <v>122.01434763649115</v>
      </c>
      <c r="E859" s="332">
        <v>122.01434763649115</v>
      </c>
      <c r="F859" s="332">
        <v>122.01434763649115</v>
      </c>
      <c r="G859" s="332">
        <v>122.01434763649115</v>
      </c>
      <c r="H859" s="332">
        <v>122.01434763649115</v>
      </c>
      <c r="I859" s="332">
        <v>610.07173818245576</v>
      </c>
    </row>
    <row r="860" spans="1:9" x14ac:dyDescent="0.25">
      <c r="A860" s="361"/>
      <c r="B860" s="361"/>
      <c r="C860" s="327" t="s">
        <v>725</v>
      </c>
      <c r="D860" s="333">
        <v>1.5860404526171983E-2</v>
      </c>
      <c r="E860" s="333">
        <v>1.5860404526171983E-2</v>
      </c>
      <c r="F860" s="333">
        <v>1.5860404526171983E-2</v>
      </c>
      <c r="G860" s="333">
        <v>1.5860404526171983E-2</v>
      </c>
      <c r="H860" s="333">
        <v>1.5860404526171983E-2</v>
      </c>
      <c r="I860" s="333">
        <v>7.930202263085992E-2</v>
      </c>
    </row>
    <row r="861" spans="1:9" x14ac:dyDescent="0.25">
      <c r="A861" s="361"/>
      <c r="B861" s="361"/>
      <c r="C861" s="327" t="s">
        <v>726</v>
      </c>
      <c r="D861" s="333">
        <v>0</v>
      </c>
      <c r="E861" s="333">
        <v>0</v>
      </c>
      <c r="F861" s="333">
        <v>0</v>
      </c>
      <c r="G861" s="333">
        <v>0</v>
      </c>
      <c r="H861" s="333">
        <v>0</v>
      </c>
      <c r="I861" s="333">
        <v>0</v>
      </c>
    </row>
    <row r="862" spans="1:9" x14ac:dyDescent="0.25">
      <c r="A862" s="362"/>
      <c r="B862" s="362"/>
      <c r="C862" s="327" t="s">
        <v>727</v>
      </c>
      <c r="D862" s="334">
        <v>1.521527679026476</v>
      </c>
      <c r="E862" s="334">
        <v>1.521527679026476</v>
      </c>
      <c r="F862" s="334">
        <v>1.521527679026476</v>
      </c>
      <c r="G862" s="334">
        <v>1.521527679026476</v>
      </c>
      <c r="H862" s="334">
        <v>1.521527679026476</v>
      </c>
      <c r="I862" s="334">
        <v>7.6076383951323798</v>
      </c>
    </row>
    <row r="863" spans="1:9" x14ac:dyDescent="0.25">
      <c r="A863" s="360" t="s">
        <v>700</v>
      </c>
      <c r="B863" s="360" t="s">
        <v>98</v>
      </c>
      <c r="C863" s="327" t="s">
        <v>724</v>
      </c>
      <c r="D863" s="332">
        <v>252.596604376892</v>
      </c>
      <c r="E863" s="332">
        <v>252.596604376892</v>
      </c>
      <c r="F863" s="332">
        <v>252.596604376892</v>
      </c>
      <c r="G863" s="332">
        <v>252.596604376892</v>
      </c>
      <c r="H863" s="332">
        <v>252.596604376892</v>
      </c>
      <c r="I863" s="332">
        <v>1262.98302188446</v>
      </c>
    </row>
    <row r="864" spans="1:9" x14ac:dyDescent="0.25">
      <c r="A864" s="361"/>
      <c r="B864" s="361"/>
      <c r="C864" s="327" t="s">
        <v>725</v>
      </c>
      <c r="D864" s="333">
        <v>2.7785626481458121E-2</v>
      </c>
      <c r="E864" s="333">
        <v>2.7785626481458121E-2</v>
      </c>
      <c r="F864" s="333">
        <v>2.7785626481458121E-2</v>
      </c>
      <c r="G864" s="333">
        <v>2.7785626481458121E-2</v>
      </c>
      <c r="H864" s="333">
        <v>2.7785626481458121E-2</v>
      </c>
      <c r="I864" s="333">
        <v>0.1389281324072906</v>
      </c>
    </row>
    <row r="865" spans="1:9" x14ac:dyDescent="0.25">
      <c r="A865" s="361"/>
      <c r="B865" s="361"/>
      <c r="C865" s="327" t="s">
        <v>726</v>
      </c>
      <c r="D865" s="333">
        <v>2.7785626481458121E-2</v>
      </c>
      <c r="E865" s="333">
        <v>2.7785626481458121E-2</v>
      </c>
      <c r="F865" s="333">
        <v>2.7785626481458121E-2</v>
      </c>
      <c r="G865" s="333">
        <v>2.7785626481458121E-2</v>
      </c>
      <c r="H865" s="333">
        <v>2.7785626481458121E-2</v>
      </c>
      <c r="I865" s="333">
        <v>0.1389281324072906</v>
      </c>
    </row>
    <row r="866" spans="1:9" x14ac:dyDescent="0.25">
      <c r="A866" s="362"/>
      <c r="B866" s="362"/>
      <c r="C866" s="327" t="s">
        <v>727</v>
      </c>
      <c r="D866" s="334">
        <v>252596.60437689201</v>
      </c>
      <c r="E866" s="334">
        <v>252596.60437689201</v>
      </c>
      <c r="F866" s="334">
        <v>252596.60437689201</v>
      </c>
      <c r="G866" s="334">
        <v>252596.60437689201</v>
      </c>
      <c r="H866" s="334">
        <v>252596.60437689201</v>
      </c>
      <c r="I866" s="334">
        <v>1262983.02188446</v>
      </c>
    </row>
    <row r="867" spans="1:9" x14ac:dyDescent="0.25">
      <c r="A867" s="360" t="s">
        <v>697</v>
      </c>
      <c r="B867" s="360" t="s">
        <v>98</v>
      </c>
      <c r="C867" s="327" t="s">
        <v>724</v>
      </c>
      <c r="D867" s="332">
        <v>1207.5397250399201</v>
      </c>
      <c r="E867" s="332">
        <v>1207.5397250399201</v>
      </c>
      <c r="F867" s="332">
        <v>1207.5397250399201</v>
      </c>
      <c r="G867" s="332">
        <v>1207.5397250399201</v>
      </c>
      <c r="H867" s="332">
        <v>1207.5397250399201</v>
      </c>
      <c r="I867" s="332">
        <v>6037.6986251996004</v>
      </c>
    </row>
    <row r="868" spans="1:9" x14ac:dyDescent="0.25">
      <c r="A868" s="361"/>
      <c r="B868" s="361"/>
      <c r="C868" s="327" t="s">
        <v>725</v>
      </c>
      <c r="D868" s="333">
        <v>0.181130958755988</v>
      </c>
      <c r="E868" s="333">
        <v>0.181130958755988</v>
      </c>
      <c r="F868" s="333">
        <v>0.181130958755988</v>
      </c>
      <c r="G868" s="333">
        <v>0.181130958755988</v>
      </c>
      <c r="H868" s="333">
        <v>0.181130958755988</v>
      </c>
      <c r="I868" s="333">
        <v>0.90565479377993996</v>
      </c>
    </row>
    <row r="869" spans="1:9" x14ac:dyDescent="0.25">
      <c r="A869" s="361"/>
      <c r="B869" s="361"/>
      <c r="C869" s="327" t="s">
        <v>726</v>
      </c>
      <c r="D869" s="333">
        <v>0.1569801642551896</v>
      </c>
      <c r="E869" s="333">
        <v>0.1569801642551896</v>
      </c>
      <c r="F869" s="333">
        <v>0.1569801642551896</v>
      </c>
      <c r="G869" s="333">
        <v>0.1569801642551896</v>
      </c>
      <c r="H869" s="333">
        <v>0.1569801642551896</v>
      </c>
      <c r="I869" s="333">
        <v>0.78490082127594796</v>
      </c>
    </row>
    <row r="870" spans="1:9" x14ac:dyDescent="0.25">
      <c r="A870" s="362"/>
      <c r="B870" s="362"/>
      <c r="C870" s="327" t="s">
        <v>727</v>
      </c>
      <c r="D870" s="334">
        <v>1207539.7250399201</v>
      </c>
      <c r="E870" s="334">
        <v>1207539.7250399201</v>
      </c>
      <c r="F870" s="334">
        <v>1207539.7250399201</v>
      </c>
      <c r="G870" s="334">
        <v>1207539.7250399201</v>
      </c>
      <c r="H870" s="334">
        <v>1207539.7250399201</v>
      </c>
      <c r="I870" s="334">
        <v>6037698.6251996001</v>
      </c>
    </row>
    <row r="871" spans="1:9" x14ac:dyDescent="0.25">
      <c r="A871" s="360" t="s">
        <v>717</v>
      </c>
      <c r="B871" s="360" t="s">
        <v>98</v>
      </c>
      <c r="C871" s="327" t="s">
        <v>724</v>
      </c>
      <c r="D871" s="332">
        <v>360.48719485443962</v>
      </c>
      <c r="E871" s="332">
        <v>360.48719485443962</v>
      </c>
      <c r="F871" s="332">
        <v>360.48719485443962</v>
      </c>
      <c r="G871" s="332">
        <v>360.48719485443962</v>
      </c>
      <c r="H871" s="332">
        <v>360.48719485443962</v>
      </c>
      <c r="I871" s="332">
        <v>1802.4359742721981</v>
      </c>
    </row>
    <row r="872" spans="1:9" x14ac:dyDescent="0.25">
      <c r="A872" s="361"/>
      <c r="B872" s="361"/>
      <c r="C872" s="327" t="s">
        <v>725</v>
      </c>
      <c r="D872" s="333">
        <v>1.3252709225143331E-2</v>
      </c>
      <c r="E872" s="333">
        <v>1.3252709225143331E-2</v>
      </c>
      <c r="F872" s="333">
        <v>1.3252709225143331E-2</v>
      </c>
      <c r="G872" s="333">
        <v>1.3252709225143331E-2</v>
      </c>
      <c r="H872" s="333">
        <v>1.3252709225143331E-2</v>
      </c>
      <c r="I872" s="333">
        <v>6.6263546125716652E-2</v>
      </c>
    </row>
    <row r="873" spans="1:9" x14ac:dyDescent="0.25">
      <c r="A873" s="361"/>
      <c r="B873" s="361"/>
      <c r="C873" s="327" t="s">
        <v>726</v>
      </c>
      <c r="D873" s="333">
        <v>0</v>
      </c>
      <c r="E873" s="333">
        <v>0</v>
      </c>
      <c r="F873" s="333">
        <v>0</v>
      </c>
      <c r="G873" s="333">
        <v>0</v>
      </c>
      <c r="H873" s="333">
        <v>0</v>
      </c>
      <c r="I873" s="333">
        <v>0</v>
      </c>
    </row>
    <row r="874" spans="1:9" x14ac:dyDescent="0.25">
      <c r="A874" s="362"/>
      <c r="B874" s="362"/>
      <c r="C874" s="327" t="s">
        <v>727</v>
      </c>
      <c r="D874" s="334">
        <v>7.7478815399520826</v>
      </c>
      <c r="E874" s="334">
        <v>7.7478815399520826</v>
      </c>
      <c r="F874" s="334">
        <v>7.7478815399520826</v>
      </c>
      <c r="G874" s="334">
        <v>7.7478815399520826</v>
      </c>
      <c r="H874" s="334">
        <v>7.7478815399520826</v>
      </c>
      <c r="I874" s="334">
        <v>38.739407699760413</v>
      </c>
    </row>
    <row r="875" spans="1:9" x14ac:dyDescent="0.25">
      <c r="A875" s="360" t="s">
        <v>702</v>
      </c>
      <c r="B875" s="360" t="s">
        <v>98</v>
      </c>
      <c r="C875" s="327" t="s">
        <v>724</v>
      </c>
      <c r="D875" s="332">
        <v>414.01069273239199</v>
      </c>
      <c r="E875" s="332">
        <v>414.01069273239199</v>
      </c>
      <c r="F875" s="332">
        <v>414.01069273239199</v>
      </c>
      <c r="G875" s="332">
        <v>414.01069273239199</v>
      </c>
      <c r="H875" s="332">
        <v>414.01069273239199</v>
      </c>
      <c r="I875" s="332">
        <v>2070.05346366196</v>
      </c>
    </row>
    <row r="876" spans="1:9" x14ac:dyDescent="0.25">
      <c r="A876" s="361"/>
      <c r="B876" s="361"/>
      <c r="C876" s="327" t="s">
        <v>725</v>
      </c>
      <c r="D876" s="333">
        <v>5.7961496982534874E-2</v>
      </c>
      <c r="E876" s="333">
        <v>5.7961496982534874E-2</v>
      </c>
      <c r="F876" s="333">
        <v>5.7961496982534874E-2</v>
      </c>
      <c r="G876" s="333">
        <v>5.7961496982534874E-2</v>
      </c>
      <c r="H876" s="333">
        <v>5.7961496982534874E-2</v>
      </c>
      <c r="I876" s="333">
        <v>0.28980748491267438</v>
      </c>
    </row>
    <row r="877" spans="1:9" x14ac:dyDescent="0.25">
      <c r="A877" s="361"/>
      <c r="B877" s="361"/>
      <c r="C877" s="327" t="s">
        <v>726</v>
      </c>
      <c r="D877" s="333">
        <v>5.7961496982534874E-2</v>
      </c>
      <c r="E877" s="333">
        <v>5.7961496982534874E-2</v>
      </c>
      <c r="F877" s="333">
        <v>5.7961496982534874E-2</v>
      </c>
      <c r="G877" s="333">
        <v>5.7961496982534874E-2</v>
      </c>
      <c r="H877" s="333">
        <v>5.7961496982534874E-2</v>
      </c>
      <c r="I877" s="333">
        <v>0.28980748491267438</v>
      </c>
    </row>
    <row r="878" spans="1:9" x14ac:dyDescent="0.25">
      <c r="A878" s="362"/>
      <c r="B878" s="362"/>
      <c r="C878" s="327" t="s">
        <v>727</v>
      </c>
      <c r="D878" s="334">
        <v>414010.692732392</v>
      </c>
      <c r="E878" s="334">
        <v>414010.692732392</v>
      </c>
      <c r="F878" s="334">
        <v>414010.692732392</v>
      </c>
      <c r="G878" s="334">
        <v>414010.692732392</v>
      </c>
      <c r="H878" s="334">
        <v>414010.692732392</v>
      </c>
      <c r="I878" s="334">
        <v>2070053.4636619601</v>
      </c>
    </row>
    <row r="879" spans="1:9" x14ac:dyDescent="0.25">
      <c r="A879" s="360" t="s">
        <v>703</v>
      </c>
      <c r="B879" s="360" t="s">
        <v>98</v>
      </c>
      <c r="C879" s="327" t="s">
        <v>724</v>
      </c>
      <c r="D879" s="332">
        <v>263.11884576521595</v>
      </c>
      <c r="E879" s="332">
        <v>263.11884576521595</v>
      </c>
      <c r="F879" s="332">
        <v>263.11884576521595</v>
      </c>
      <c r="G879" s="332">
        <v>263.11884576521595</v>
      </c>
      <c r="H879" s="332">
        <v>263.11884576521595</v>
      </c>
      <c r="I879" s="332">
        <v>1315.5942288260799</v>
      </c>
    </row>
    <row r="880" spans="1:9" x14ac:dyDescent="0.25">
      <c r="A880" s="361"/>
      <c r="B880" s="361"/>
      <c r="C880" s="327" t="s">
        <v>725</v>
      </c>
      <c r="D880" s="333">
        <v>4.7361392237738879E-2</v>
      </c>
      <c r="E880" s="333">
        <v>4.7361392237738879E-2</v>
      </c>
      <c r="F880" s="333">
        <v>4.7361392237738879E-2</v>
      </c>
      <c r="G880" s="333">
        <v>4.7361392237738879E-2</v>
      </c>
      <c r="H880" s="333">
        <v>4.7361392237738879E-2</v>
      </c>
      <c r="I880" s="333">
        <v>0.2368069611886944</v>
      </c>
    </row>
    <row r="881" spans="1:9" x14ac:dyDescent="0.25">
      <c r="A881" s="361"/>
      <c r="B881" s="361"/>
      <c r="C881" s="327" t="s">
        <v>726</v>
      </c>
      <c r="D881" s="333">
        <v>3.157426149182592E-2</v>
      </c>
      <c r="E881" s="333">
        <v>3.157426149182592E-2</v>
      </c>
      <c r="F881" s="333">
        <v>3.157426149182592E-2</v>
      </c>
      <c r="G881" s="333">
        <v>3.157426149182592E-2</v>
      </c>
      <c r="H881" s="333">
        <v>3.157426149182592E-2</v>
      </c>
      <c r="I881" s="333">
        <v>0.15787130745912961</v>
      </c>
    </row>
    <row r="882" spans="1:9" x14ac:dyDescent="0.25">
      <c r="A882" s="362"/>
      <c r="B882" s="362"/>
      <c r="C882" s="327" t="s">
        <v>727</v>
      </c>
      <c r="D882" s="334">
        <v>263118.84576521599</v>
      </c>
      <c r="E882" s="334">
        <v>263118.84576521599</v>
      </c>
      <c r="F882" s="334">
        <v>263118.84576521599</v>
      </c>
      <c r="G882" s="334">
        <v>263118.84576521599</v>
      </c>
      <c r="H882" s="334">
        <v>263118.84576521599</v>
      </c>
      <c r="I882" s="334">
        <v>1315594.22882608</v>
      </c>
    </row>
    <row r="883" spans="1:9" x14ac:dyDescent="0.25">
      <c r="A883" s="360" t="s">
        <v>704</v>
      </c>
      <c r="B883" s="360" t="s">
        <v>98</v>
      </c>
      <c r="C883" s="327" t="s">
        <v>724</v>
      </c>
      <c r="D883" s="332">
        <v>1079.1605161789828</v>
      </c>
      <c r="E883" s="332">
        <v>1079.1605161789828</v>
      </c>
      <c r="F883" s="332">
        <v>1079.1605161789828</v>
      </c>
      <c r="G883" s="332">
        <v>1079.1605161789828</v>
      </c>
      <c r="H883" s="332">
        <v>1079.1605161789828</v>
      </c>
      <c r="I883" s="332">
        <v>5395.8025808949142</v>
      </c>
    </row>
    <row r="884" spans="1:9" x14ac:dyDescent="0.25">
      <c r="A884" s="361"/>
      <c r="B884" s="361"/>
      <c r="C884" s="327" t="s">
        <v>725</v>
      </c>
      <c r="D884" s="333">
        <v>0.15904914734517461</v>
      </c>
      <c r="E884" s="333">
        <v>0.15904914734517461</v>
      </c>
      <c r="F884" s="333">
        <v>0.15904914734517461</v>
      </c>
      <c r="G884" s="333">
        <v>0.15904914734517461</v>
      </c>
      <c r="H884" s="333">
        <v>0.15904914734517461</v>
      </c>
      <c r="I884" s="333">
        <v>0.79524573672587306</v>
      </c>
    </row>
    <row r="885" spans="1:9" x14ac:dyDescent="0.25">
      <c r="A885" s="361"/>
      <c r="B885" s="361"/>
      <c r="C885" s="327" t="s">
        <v>726</v>
      </c>
      <c r="D885" s="333">
        <v>0.14247764239295635</v>
      </c>
      <c r="E885" s="333">
        <v>0.14247764239295635</v>
      </c>
      <c r="F885" s="333">
        <v>0.14247764239295635</v>
      </c>
      <c r="G885" s="333">
        <v>0.14247764239295635</v>
      </c>
      <c r="H885" s="333">
        <v>0.14247764239295635</v>
      </c>
      <c r="I885" s="333">
        <v>0.71238821196478175</v>
      </c>
    </row>
    <row r="886" spans="1:9" x14ac:dyDescent="0.25">
      <c r="A886" s="362"/>
      <c r="B886" s="362"/>
      <c r="C886" s="327" t="s">
        <v>727</v>
      </c>
      <c r="D886" s="334">
        <v>621388.4264502062</v>
      </c>
      <c r="E886" s="334">
        <v>621388.4264502062</v>
      </c>
      <c r="F886" s="334">
        <v>621388.4264502062</v>
      </c>
      <c r="G886" s="334">
        <v>621388.4264502062</v>
      </c>
      <c r="H886" s="334">
        <v>621388.4264502062</v>
      </c>
      <c r="I886" s="334">
        <v>3106942.1322510308</v>
      </c>
    </row>
    <row r="887" spans="1:9" x14ac:dyDescent="0.25">
      <c r="A887" s="360" t="s">
        <v>706</v>
      </c>
      <c r="B887" s="360" t="s">
        <v>98</v>
      </c>
      <c r="C887" s="327" t="s">
        <v>724</v>
      </c>
      <c r="D887" s="332">
        <v>1425.5640701275361</v>
      </c>
      <c r="E887" s="332">
        <v>1425.5640701275361</v>
      </c>
      <c r="F887" s="332">
        <v>1425.5640701275361</v>
      </c>
      <c r="G887" s="332">
        <v>1425.5640701275361</v>
      </c>
      <c r="H887" s="332">
        <v>1425.5640701275361</v>
      </c>
      <c r="I887" s="332">
        <v>7127.8203506376803</v>
      </c>
    </row>
    <row r="888" spans="1:9" x14ac:dyDescent="0.25">
      <c r="A888" s="361"/>
      <c r="B888" s="361"/>
      <c r="C888" s="327" t="s">
        <v>725</v>
      </c>
      <c r="D888" s="333">
        <v>0.26058680769927833</v>
      </c>
      <c r="E888" s="333">
        <v>0.26058680769927833</v>
      </c>
      <c r="F888" s="333">
        <v>0.26058680769927833</v>
      </c>
      <c r="G888" s="333">
        <v>0.26058680769927833</v>
      </c>
      <c r="H888" s="333">
        <v>0.26058680769927833</v>
      </c>
      <c r="I888" s="333">
        <v>1.3029340384963917</v>
      </c>
    </row>
    <row r="889" spans="1:9" x14ac:dyDescent="0.25">
      <c r="A889" s="361"/>
      <c r="B889" s="361"/>
      <c r="C889" s="327" t="s">
        <v>726</v>
      </c>
      <c r="D889" s="333">
        <v>0.18566042103738209</v>
      </c>
      <c r="E889" s="333">
        <v>0.18566042103738209</v>
      </c>
      <c r="F889" s="333">
        <v>0.18566042103738209</v>
      </c>
      <c r="G889" s="333">
        <v>0.18566042103738209</v>
      </c>
      <c r="H889" s="333">
        <v>0.18566042103738209</v>
      </c>
      <c r="I889" s="333">
        <v>0.92830210518691048</v>
      </c>
    </row>
    <row r="890" spans="1:9" x14ac:dyDescent="0.25">
      <c r="A890" s="362"/>
      <c r="B890" s="362"/>
      <c r="C890" s="327" t="s">
        <v>727</v>
      </c>
      <c r="D890" s="334">
        <v>1425564.0701275361</v>
      </c>
      <c r="E890" s="334">
        <v>1425564.0701275361</v>
      </c>
      <c r="F890" s="334">
        <v>1425564.0701275361</v>
      </c>
      <c r="G890" s="334">
        <v>1425564.0701275361</v>
      </c>
      <c r="H890" s="334">
        <v>1425564.0701275361</v>
      </c>
      <c r="I890" s="334">
        <v>7127820.3506376799</v>
      </c>
    </row>
    <row r="891" spans="1:9" x14ac:dyDescent="0.25">
      <c r="A891" s="360" t="s">
        <v>707</v>
      </c>
      <c r="B891" s="360" t="s">
        <v>98</v>
      </c>
      <c r="C891" s="327" t="s">
        <v>724</v>
      </c>
      <c r="D891" s="332">
        <v>3216.3173560013815</v>
      </c>
      <c r="E891" s="332">
        <v>3216.3173560013815</v>
      </c>
      <c r="F891" s="332">
        <v>3216.3173560013815</v>
      </c>
      <c r="G891" s="332">
        <v>3216.3173560013815</v>
      </c>
      <c r="H891" s="332">
        <v>3216.3173560013815</v>
      </c>
      <c r="I891" s="332">
        <v>16081.586780006908</v>
      </c>
    </row>
    <row r="892" spans="1:9" x14ac:dyDescent="0.25">
      <c r="A892" s="361"/>
      <c r="B892" s="361"/>
      <c r="C892" s="327" t="s">
        <v>725</v>
      </c>
      <c r="D892" s="333">
        <v>0.31978591042918658</v>
      </c>
      <c r="E892" s="333">
        <v>0.31978591042918658</v>
      </c>
      <c r="F892" s="333">
        <v>0.31978591042918658</v>
      </c>
      <c r="G892" s="333">
        <v>0.31978591042918658</v>
      </c>
      <c r="H892" s="333">
        <v>0.31978591042918658</v>
      </c>
      <c r="I892" s="333">
        <v>1.598929552145933</v>
      </c>
    </row>
    <row r="893" spans="1:9" x14ac:dyDescent="0.25">
      <c r="A893" s="361"/>
      <c r="B893" s="361"/>
      <c r="C893" s="327" t="s">
        <v>726</v>
      </c>
      <c r="D893" s="333">
        <v>0.318713125676098</v>
      </c>
      <c r="E893" s="333">
        <v>0.318713125676098</v>
      </c>
      <c r="F893" s="333">
        <v>0.318713125676098</v>
      </c>
      <c r="G893" s="333">
        <v>0.318713125676098</v>
      </c>
      <c r="H893" s="333">
        <v>0.318713125676098</v>
      </c>
      <c r="I893" s="333">
        <v>1.59356562838049</v>
      </c>
    </row>
    <row r="894" spans="1:9" x14ac:dyDescent="0.25">
      <c r="A894" s="362"/>
      <c r="B894" s="362"/>
      <c r="C894" s="327" t="s">
        <v>727</v>
      </c>
      <c r="D894" s="334">
        <v>3187131.7639368726</v>
      </c>
      <c r="E894" s="334">
        <v>3187131.7639368726</v>
      </c>
      <c r="F894" s="334">
        <v>3187131.7639368726</v>
      </c>
      <c r="G894" s="334">
        <v>3187131.7639368726</v>
      </c>
      <c r="H894" s="334">
        <v>3187131.7639368726</v>
      </c>
      <c r="I894" s="334">
        <v>15935658.819684364</v>
      </c>
    </row>
    <row r="895" spans="1:9" x14ac:dyDescent="0.25">
      <c r="A895" s="360" t="s">
        <v>363</v>
      </c>
      <c r="B895" s="360" t="s">
        <v>98</v>
      </c>
      <c r="C895" s="327" t="s">
        <v>724</v>
      </c>
      <c r="D895" s="332">
        <v>397.44470231805178</v>
      </c>
      <c r="E895" s="332">
        <v>0</v>
      </c>
      <c r="F895" s="332">
        <v>0</v>
      </c>
      <c r="G895" s="332">
        <v>0</v>
      </c>
      <c r="H895" s="332">
        <v>0</v>
      </c>
      <c r="I895" s="332">
        <v>397.44470231805178</v>
      </c>
    </row>
    <row r="896" spans="1:9" x14ac:dyDescent="0.25">
      <c r="A896" s="361"/>
      <c r="B896" s="361"/>
      <c r="C896" s="327" t="s">
        <v>725</v>
      </c>
      <c r="D896" s="333">
        <v>8.528270640600899E-2</v>
      </c>
      <c r="E896" s="333">
        <v>0</v>
      </c>
      <c r="F896" s="333">
        <v>0</v>
      </c>
      <c r="G896" s="333">
        <v>0</v>
      </c>
      <c r="H896" s="333">
        <v>0</v>
      </c>
      <c r="I896" s="333">
        <v>8.528270640600899E-2</v>
      </c>
    </row>
    <row r="897" spans="1:9" x14ac:dyDescent="0.25">
      <c r="A897" s="361"/>
      <c r="B897" s="361"/>
      <c r="C897" s="327" t="s">
        <v>726</v>
      </c>
      <c r="D897" s="333">
        <v>7.2077642188304369E-2</v>
      </c>
      <c r="E897" s="333">
        <v>0</v>
      </c>
      <c r="F897" s="333">
        <v>0</v>
      </c>
      <c r="G897" s="333">
        <v>0</v>
      </c>
      <c r="H897" s="333">
        <v>0</v>
      </c>
      <c r="I897" s="333">
        <v>7.2077642188304369E-2</v>
      </c>
    </row>
    <row r="898" spans="1:9" x14ac:dyDescent="0.25">
      <c r="A898" s="362"/>
      <c r="B898" s="362"/>
      <c r="C898" s="327" t="s">
        <v>727</v>
      </c>
      <c r="D898" s="334">
        <v>1.598684059552788</v>
      </c>
      <c r="E898" s="334">
        <v>0</v>
      </c>
      <c r="F898" s="334">
        <v>0</v>
      </c>
      <c r="G898" s="334">
        <v>0</v>
      </c>
      <c r="H898" s="334">
        <v>0</v>
      </c>
      <c r="I898" s="334">
        <v>1.598684059552788</v>
      </c>
    </row>
    <row r="899" spans="1:9" x14ac:dyDescent="0.25">
      <c r="A899" s="360" t="s">
        <v>361</v>
      </c>
      <c r="B899" s="360" t="s">
        <v>98</v>
      </c>
      <c r="C899" s="327" t="s">
        <v>724</v>
      </c>
      <c r="D899" s="332">
        <v>4.5580149724553778E-2</v>
      </c>
      <c r="E899" s="332">
        <v>0</v>
      </c>
      <c r="F899" s="332">
        <v>0</v>
      </c>
      <c r="G899" s="332">
        <v>0</v>
      </c>
      <c r="H899" s="332">
        <v>0</v>
      </c>
      <c r="I899" s="332">
        <v>4.5580149724553778E-2</v>
      </c>
    </row>
    <row r="900" spans="1:9" x14ac:dyDescent="0.25">
      <c r="A900" s="361"/>
      <c r="B900" s="361"/>
      <c r="C900" s="327" t="s">
        <v>725</v>
      </c>
      <c r="D900" s="333">
        <v>5.3716771493565032E-6</v>
      </c>
      <c r="E900" s="333">
        <v>0</v>
      </c>
      <c r="F900" s="333">
        <v>0</v>
      </c>
      <c r="G900" s="333">
        <v>0</v>
      </c>
      <c r="H900" s="333">
        <v>0</v>
      </c>
      <c r="I900" s="333">
        <v>5.3716771493565032E-6</v>
      </c>
    </row>
    <row r="901" spans="1:9" x14ac:dyDescent="0.25">
      <c r="A901" s="361"/>
      <c r="B901" s="361"/>
      <c r="C901" s="327" t="s">
        <v>726</v>
      </c>
      <c r="D901" s="333">
        <v>6.4353755947736236E-6</v>
      </c>
      <c r="E901" s="333">
        <v>0</v>
      </c>
      <c r="F901" s="333">
        <v>0</v>
      </c>
      <c r="G901" s="333">
        <v>0</v>
      </c>
      <c r="H901" s="333">
        <v>0</v>
      </c>
      <c r="I901" s="333">
        <v>6.4353755947736236E-6</v>
      </c>
    </row>
    <row r="902" spans="1:9" x14ac:dyDescent="0.25">
      <c r="A902" s="362"/>
      <c r="B902" s="362"/>
      <c r="C902" s="327" t="s">
        <v>727</v>
      </c>
      <c r="D902" s="334">
        <v>0.753390904538079</v>
      </c>
      <c r="E902" s="334">
        <v>0</v>
      </c>
      <c r="F902" s="334">
        <v>0</v>
      </c>
      <c r="G902" s="334">
        <v>0</v>
      </c>
      <c r="H902" s="334">
        <v>0</v>
      </c>
      <c r="I902" s="334">
        <v>0.753390904538079</v>
      </c>
    </row>
    <row r="903" spans="1:9" x14ac:dyDescent="0.25">
      <c r="A903" s="360" t="s">
        <v>709</v>
      </c>
      <c r="B903" s="360" t="s">
        <v>98</v>
      </c>
      <c r="C903" s="327" t="s">
        <v>724</v>
      </c>
      <c r="D903" s="332">
        <v>1234.421544057147</v>
      </c>
      <c r="E903" s="332">
        <v>1234.421544057147</v>
      </c>
      <c r="F903" s="332">
        <v>1234.421544057147</v>
      </c>
      <c r="G903" s="332">
        <v>1234.421544057147</v>
      </c>
      <c r="H903" s="332">
        <v>1234.421544057147</v>
      </c>
      <c r="I903" s="332">
        <v>6172.107720285735</v>
      </c>
    </row>
    <row r="904" spans="1:9" x14ac:dyDescent="0.25">
      <c r="A904" s="361"/>
      <c r="B904" s="361"/>
      <c r="C904" s="327" t="s">
        <v>725</v>
      </c>
      <c r="D904" s="333">
        <v>5.4863179735873201E-2</v>
      </c>
      <c r="E904" s="333">
        <v>5.4863179735873201E-2</v>
      </c>
      <c r="F904" s="333">
        <v>5.4863179735873201E-2</v>
      </c>
      <c r="G904" s="333">
        <v>5.4863179735873201E-2</v>
      </c>
      <c r="H904" s="333">
        <v>5.4863179735873201E-2</v>
      </c>
      <c r="I904" s="333">
        <v>0.27431589867936601</v>
      </c>
    </row>
    <row r="905" spans="1:9" x14ac:dyDescent="0.25">
      <c r="A905" s="361"/>
      <c r="B905" s="361"/>
      <c r="C905" s="327" t="s">
        <v>726</v>
      </c>
      <c r="D905" s="333">
        <v>3.9617682466187069E-2</v>
      </c>
      <c r="E905" s="333">
        <v>3.9617682466187069E-2</v>
      </c>
      <c r="F905" s="333">
        <v>3.9617682466187069E-2</v>
      </c>
      <c r="G905" s="333">
        <v>3.9617682466187069E-2</v>
      </c>
      <c r="H905" s="333">
        <v>3.9617682466187069E-2</v>
      </c>
      <c r="I905" s="333">
        <v>0.19808841233093535</v>
      </c>
    </row>
    <row r="906" spans="1:9" x14ac:dyDescent="0.25">
      <c r="A906" s="362"/>
      <c r="B906" s="362"/>
      <c r="C906" s="327" t="s">
        <v>727</v>
      </c>
      <c r="D906" s="334">
        <v>2.7431589867936603</v>
      </c>
      <c r="E906" s="334">
        <v>2.7431589867936603</v>
      </c>
      <c r="F906" s="334">
        <v>2.7431589867936603</v>
      </c>
      <c r="G906" s="334">
        <v>2.7431589867936603</v>
      </c>
      <c r="H906" s="334">
        <v>2.7431589867936603</v>
      </c>
      <c r="I906" s="334">
        <v>13.715794933968301</v>
      </c>
    </row>
    <row r="907" spans="1:9" x14ac:dyDescent="0.25">
      <c r="A907" s="360" t="s">
        <v>712</v>
      </c>
      <c r="B907" s="360" t="s">
        <v>98</v>
      </c>
      <c r="C907" s="327" t="s">
        <v>724</v>
      </c>
      <c r="D907" s="332">
        <v>342.89487334920744</v>
      </c>
      <c r="E907" s="332">
        <v>0</v>
      </c>
      <c r="F907" s="332">
        <v>0</v>
      </c>
      <c r="G907" s="332">
        <v>0</v>
      </c>
      <c r="H907" s="332">
        <v>0</v>
      </c>
      <c r="I907" s="332">
        <v>342.89487334920744</v>
      </c>
    </row>
    <row r="908" spans="1:9" x14ac:dyDescent="0.25">
      <c r="A908" s="361"/>
      <c r="B908" s="361"/>
      <c r="C908" s="327" t="s">
        <v>725</v>
      </c>
      <c r="D908" s="333">
        <v>1.234421544057147E-2</v>
      </c>
      <c r="E908" s="333">
        <v>0</v>
      </c>
      <c r="F908" s="333">
        <v>0</v>
      </c>
      <c r="G908" s="333">
        <v>0</v>
      </c>
      <c r="H908" s="333">
        <v>0</v>
      </c>
      <c r="I908" s="333">
        <v>1.234421544057147E-2</v>
      </c>
    </row>
    <row r="909" spans="1:9" x14ac:dyDescent="0.25">
      <c r="A909" s="361"/>
      <c r="B909" s="361"/>
      <c r="C909" s="327" t="s">
        <v>726</v>
      </c>
      <c r="D909" s="333">
        <v>8.9139785548920884E-3</v>
      </c>
      <c r="E909" s="333">
        <v>0</v>
      </c>
      <c r="F909" s="333">
        <v>0</v>
      </c>
      <c r="G909" s="333">
        <v>0</v>
      </c>
      <c r="H909" s="333">
        <v>0</v>
      </c>
      <c r="I909" s="333">
        <v>8.9139785548920884E-3</v>
      </c>
    </row>
    <row r="910" spans="1:9" x14ac:dyDescent="0.25">
      <c r="A910" s="362"/>
      <c r="B910" s="362"/>
      <c r="C910" s="327" t="s">
        <v>727</v>
      </c>
      <c r="D910" s="334">
        <v>1.3715794933968299</v>
      </c>
      <c r="E910" s="334">
        <v>0</v>
      </c>
      <c r="F910" s="334">
        <v>0</v>
      </c>
      <c r="G910" s="334">
        <v>0</v>
      </c>
      <c r="H910" s="334">
        <v>0</v>
      </c>
      <c r="I910" s="334">
        <v>1.3715794933968299</v>
      </c>
    </row>
    <row r="911" spans="1:9" x14ac:dyDescent="0.25">
      <c r="A911" s="360" t="s">
        <v>714</v>
      </c>
      <c r="B911" s="360" t="s">
        <v>98</v>
      </c>
      <c r="C911" s="327" t="s">
        <v>724</v>
      </c>
      <c r="D911" s="332">
        <v>3377.128853054689</v>
      </c>
      <c r="E911" s="332">
        <v>3377.128853054689</v>
      </c>
      <c r="F911" s="332">
        <v>3377.128853054689</v>
      </c>
      <c r="G911" s="332">
        <v>3377.128853054689</v>
      </c>
      <c r="H911" s="332">
        <v>3377.128853054689</v>
      </c>
      <c r="I911" s="332">
        <v>16885.644265273444</v>
      </c>
    </row>
    <row r="912" spans="1:9" x14ac:dyDescent="0.25">
      <c r="A912" s="361"/>
      <c r="B912" s="361"/>
      <c r="C912" s="327" t="s">
        <v>725</v>
      </c>
      <c r="D912" s="333">
        <v>0.51955828508533675</v>
      </c>
      <c r="E912" s="333">
        <v>0.51955828508533675</v>
      </c>
      <c r="F912" s="333">
        <v>0.51955828508533675</v>
      </c>
      <c r="G912" s="333">
        <v>0.51955828508533675</v>
      </c>
      <c r="H912" s="333">
        <v>0.51955828508533675</v>
      </c>
      <c r="I912" s="333">
        <v>2.5977914254266836</v>
      </c>
    </row>
    <row r="913" spans="1:9" x14ac:dyDescent="0.25">
      <c r="A913" s="361"/>
      <c r="B913" s="361"/>
      <c r="C913" s="327" t="s">
        <v>726</v>
      </c>
      <c r="D913" s="333">
        <v>0.3751823219194233</v>
      </c>
      <c r="E913" s="333">
        <v>0.3751823219194233</v>
      </c>
      <c r="F913" s="333">
        <v>0.3751823219194233</v>
      </c>
      <c r="G913" s="333">
        <v>0.3751823219194233</v>
      </c>
      <c r="H913" s="333">
        <v>0.3751823219194233</v>
      </c>
      <c r="I913" s="333">
        <v>1.8759116095971164</v>
      </c>
    </row>
    <row r="914" spans="1:9" x14ac:dyDescent="0.25">
      <c r="A914" s="362"/>
      <c r="B914" s="362"/>
      <c r="C914" s="327" t="s">
        <v>727</v>
      </c>
      <c r="D914" s="334">
        <v>18.165715298807953</v>
      </c>
      <c r="E914" s="334">
        <v>18.165715298807953</v>
      </c>
      <c r="F914" s="334">
        <v>18.165715298807953</v>
      </c>
      <c r="G914" s="334">
        <v>18.165715298807953</v>
      </c>
      <c r="H914" s="334">
        <v>18.165715298807953</v>
      </c>
      <c r="I914" s="334">
        <v>90.828576494039766</v>
      </c>
    </row>
    <row r="915" spans="1:9" x14ac:dyDescent="0.25">
      <c r="A915" s="360" t="s">
        <v>716</v>
      </c>
      <c r="B915" s="360" t="s">
        <v>98</v>
      </c>
      <c r="C915" s="327" t="s">
        <v>724</v>
      </c>
      <c r="D915" s="332">
        <v>2052.591628751924</v>
      </c>
      <c r="E915" s="332">
        <v>2052.591628751924</v>
      </c>
      <c r="F915" s="332">
        <v>2052.591628751924</v>
      </c>
      <c r="G915" s="332">
        <v>2052.591628751924</v>
      </c>
      <c r="H915" s="332">
        <v>2052.591628751924</v>
      </c>
      <c r="I915" s="332">
        <v>10262.958143759619</v>
      </c>
    </row>
    <row r="916" spans="1:9" x14ac:dyDescent="0.25">
      <c r="A916" s="361"/>
      <c r="B916" s="361"/>
      <c r="C916" s="327" t="s">
        <v>725</v>
      </c>
      <c r="D916" s="333">
        <v>0.26302868747023311</v>
      </c>
      <c r="E916" s="333">
        <v>0.26302868747023311</v>
      </c>
      <c r="F916" s="333">
        <v>0.26302868747023311</v>
      </c>
      <c r="G916" s="333">
        <v>0.26302868747023311</v>
      </c>
      <c r="H916" s="333">
        <v>0.26302868747023311</v>
      </c>
      <c r="I916" s="333">
        <v>1.3151434373511657</v>
      </c>
    </row>
    <row r="917" spans="1:9" x14ac:dyDescent="0.25">
      <c r="A917" s="361"/>
      <c r="B917" s="361"/>
      <c r="C917" s="327" t="s">
        <v>726</v>
      </c>
      <c r="D917" s="333">
        <v>0.18993771541972759</v>
      </c>
      <c r="E917" s="333">
        <v>0.18993771541972759</v>
      </c>
      <c r="F917" s="333">
        <v>0.18993771541972759</v>
      </c>
      <c r="G917" s="333">
        <v>0.18993771541972759</v>
      </c>
      <c r="H917" s="333">
        <v>0.18993771541972759</v>
      </c>
      <c r="I917" s="333">
        <v>0.94968857709863796</v>
      </c>
    </row>
    <row r="918" spans="1:9" x14ac:dyDescent="0.25">
      <c r="A918" s="362"/>
      <c r="B918" s="362"/>
      <c r="C918" s="327" t="s">
        <v>727</v>
      </c>
      <c r="D918" s="334">
        <v>8.548483777013578</v>
      </c>
      <c r="E918" s="334">
        <v>8.548483777013578</v>
      </c>
      <c r="F918" s="334">
        <v>8.548483777013578</v>
      </c>
      <c r="G918" s="334">
        <v>8.548483777013578</v>
      </c>
      <c r="H918" s="334">
        <v>8.548483777013578</v>
      </c>
      <c r="I918" s="334">
        <v>42.742418885067892</v>
      </c>
    </row>
    <row r="919" spans="1:9" x14ac:dyDescent="0.25">
      <c r="A919" s="360" t="s">
        <v>303</v>
      </c>
      <c r="B919" s="360" t="s">
        <v>870</v>
      </c>
      <c r="C919" s="327" t="s">
        <v>724</v>
      </c>
      <c r="D919" s="332">
        <v>96.772687136500281</v>
      </c>
      <c r="E919" s="332">
        <v>96.772687136500281</v>
      </c>
      <c r="F919" s="332">
        <v>96.772687136500281</v>
      </c>
      <c r="G919" s="332">
        <v>96.772687136500281</v>
      </c>
      <c r="H919" s="332">
        <v>96.772687136500281</v>
      </c>
      <c r="I919" s="332">
        <v>483.8634356825014</v>
      </c>
    </row>
    <row r="920" spans="1:9" x14ac:dyDescent="0.25">
      <c r="A920" s="361"/>
      <c r="B920" s="361"/>
      <c r="C920" s="327" t="s">
        <v>725</v>
      </c>
      <c r="D920" s="333">
        <v>1.0083339187500959E-2</v>
      </c>
      <c r="E920" s="333">
        <v>1.0083339187500959E-2</v>
      </c>
      <c r="F920" s="333">
        <v>1.0083339187500959E-2</v>
      </c>
      <c r="G920" s="333">
        <v>1.0083339187500959E-2</v>
      </c>
      <c r="H920" s="333">
        <v>1.0083339187500959E-2</v>
      </c>
      <c r="I920" s="333">
        <v>5.04166959375048E-2</v>
      </c>
    </row>
    <row r="921" spans="1:9" x14ac:dyDescent="0.25">
      <c r="A921" s="361"/>
      <c r="B921" s="361"/>
      <c r="C921" s="327" t="s">
        <v>726</v>
      </c>
      <c r="D921" s="333">
        <v>1.8613591966009431E-2</v>
      </c>
      <c r="E921" s="333">
        <v>1.8613591966009431E-2</v>
      </c>
      <c r="F921" s="333">
        <v>1.8613591966009431E-2</v>
      </c>
      <c r="G921" s="333">
        <v>1.8613591966009431E-2</v>
      </c>
      <c r="H921" s="333">
        <v>1.8613591966009431E-2</v>
      </c>
      <c r="I921" s="333">
        <v>9.3067959830047148E-2</v>
      </c>
    </row>
    <row r="922" spans="1:9" x14ac:dyDescent="0.25">
      <c r="A922" s="362"/>
      <c r="B922" s="362"/>
      <c r="C922" s="327" t="s">
        <v>727</v>
      </c>
      <c r="D922" s="334">
        <v>598.42241290723996</v>
      </c>
      <c r="E922" s="334">
        <v>598.42241290723996</v>
      </c>
      <c r="F922" s="334">
        <v>598.42241290723996</v>
      </c>
      <c r="G922" s="334">
        <v>598.42241290723996</v>
      </c>
      <c r="H922" s="334">
        <v>598.42241290723996</v>
      </c>
      <c r="I922" s="334">
        <v>2992.1120645361998</v>
      </c>
    </row>
    <row r="923" spans="1:9" x14ac:dyDescent="0.25">
      <c r="A923" s="360" t="s">
        <v>306</v>
      </c>
      <c r="B923" s="360" t="s">
        <v>870</v>
      </c>
      <c r="C923" s="327" t="s">
        <v>724</v>
      </c>
      <c r="D923" s="332">
        <v>83.480760728243482</v>
      </c>
      <c r="E923" s="332">
        <v>83.480760728243482</v>
      </c>
      <c r="F923" s="332">
        <v>83.480760728243482</v>
      </c>
      <c r="G923" s="332">
        <v>83.480760728243482</v>
      </c>
      <c r="H923" s="332">
        <v>83.480760728243482</v>
      </c>
      <c r="I923" s="332">
        <v>417.40380364121739</v>
      </c>
    </row>
    <row r="924" spans="1:9" x14ac:dyDescent="0.25">
      <c r="A924" s="361"/>
      <c r="B924" s="361"/>
      <c r="C924" s="327" t="s">
        <v>725</v>
      </c>
      <c r="D924" s="333">
        <v>7.9186000035413682E-3</v>
      </c>
      <c r="E924" s="333">
        <v>7.9186000035413682E-3</v>
      </c>
      <c r="F924" s="333">
        <v>7.9186000035413682E-3</v>
      </c>
      <c r="G924" s="333">
        <v>7.9186000035413682E-3</v>
      </c>
      <c r="H924" s="333">
        <v>7.9186000035413682E-3</v>
      </c>
      <c r="I924" s="333">
        <v>3.9593000017706839E-2</v>
      </c>
    </row>
    <row r="925" spans="1:9" x14ac:dyDescent="0.25">
      <c r="A925" s="361"/>
      <c r="B925" s="361"/>
      <c r="C925" s="327" t="s">
        <v>726</v>
      </c>
      <c r="D925" s="333">
        <v>1.4617537570358144E-2</v>
      </c>
      <c r="E925" s="333">
        <v>1.4617537570358144E-2</v>
      </c>
      <c r="F925" s="333">
        <v>1.4617537570358144E-2</v>
      </c>
      <c r="G925" s="333">
        <v>1.4617537570358144E-2</v>
      </c>
      <c r="H925" s="333">
        <v>1.4617537570358144E-2</v>
      </c>
      <c r="I925" s="333">
        <v>7.308768785179072E-2</v>
      </c>
    </row>
    <row r="926" spans="1:9" x14ac:dyDescent="0.25">
      <c r="A926" s="362"/>
      <c r="B926" s="362"/>
      <c r="C926" s="327" t="s">
        <v>727</v>
      </c>
      <c r="D926" s="334">
        <v>907.9099628969459</v>
      </c>
      <c r="E926" s="334">
        <v>907.9099628969459</v>
      </c>
      <c r="F926" s="334">
        <v>907.9099628969459</v>
      </c>
      <c r="G926" s="334">
        <v>907.9099628969459</v>
      </c>
      <c r="H926" s="334">
        <v>907.9099628969459</v>
      </c>
      <c r="I926" s="334">
        <v>4539.5498144847297</v>
      </c>
    </row>
  </sheetData>
  <mergeCells count="462">
    <mergeCell ref="A915:A918"/>
    <mergeCell ref="B915:B918"/>
    <mergeCell ref="A919:A922"/>
    <mergeCell ref="B919:B922"/>
    <mergeCell ref="A923:A926"/>
    <mergeCell ref="B923:B926"/>
    <mergeCell ref="A903:A906"/>
    <mergeCell ref="B903:B906"/>
    <mergeCell ref="A907:A910"/>
    <mergeCell ref="B907:B910"/>
    <mergeCell ref="A911:A914"/>
    <mergeCell ref="B911:B914"/>
    <mergeCell ref="A891:A894"/>
    <mergeCell ref="B891:B894"/>
    <mergeCell ref="A895:A898"/>
    <mergeCell ref="B895:B898"/>
    <mergeCell ref="A899:A902"/>
    <mergeCell ref="B899:B902"/>
    <mergeCell ref="A879:A882"/>
    <mergeCell ref="B879:B882"/>
    <mergeCell ref="A883:A886"/>
    <mergeCell ref="B883:B886"/>
    <mergeCell ref="A887:A890"/>
    <mergeCell ref="B887:B890"/>
    <mergeCell ref="A867:A870"/>
    <mergeCell ref="B867:B870"/>
    <mergeCell ref="A871:A874"/>
    <mergeCell ref="B871:B874"/>
    <mergeCell ref="A875:A878"/>
    <mergeCell ref="B875:B878"/>
    <mergeCell ref="A855:A858"/>
    <mergeCell ref="B855:B858"/>
    <mergeCell ref="A859:A862"/>
    <mergeCell ref="B859:B862"/>
    <mergeCell ref="A863:A866"/>
    <mergeCell ref="B863:B866"/>
    <mergeCell ref="A843:A846"/>
    <mergeCell ref="B843:B846"/>
    <mergeCell ref="A847:A850"/>
    <mergeCell ref="B847:B850"/>
    <mergeCell ref="A851:A854"/>
    <mergeCell ref="B851:B854"/>
    <mergeCell ref="A831:A834"/>
    <mergeCell ref="B831:B834"/>
    <mergeCell ref="A835:A838"/>
    <mergeCell ref="B835:B838"/>
    <mergeCell ref="A839:A842"/>
    <mergeCell ref="B839:B842"/>
    <mergeCell ref="A819:A822"/>
    <mergeCell ref="B819:B822"/>
    <mergeCell ref="A823:A826"/>
    <mergeCell ref="B823:B826"/>
    <mergeCell ref="A827:A830"/>
    <mergeCell ref="B827:B830"/>
    <mergeCell ref="A807:A810"/>
    <mergeCell ref="B807:B810"/>
    <mergeCell ref="A811:A814"/>
    <mergeCell ref="B811:B814"/>
    <mergeCell ref="A815:A818"/>
    <mergeCell ref="B815:B818"/>
    <mergeCell ref="A795:A798"/>
    <mergeCell ref="B795:B798"/>
    <mergeCell ref="A799:A802"/>
    <mergeCell ref="B799:B802"/>
    <mergeCell ref="A803:A806"/>
    <mergeCell ref="B803:B806"/>
    <mergeCell ref="A783:A786"/>
    <mergeCell ref="B783:B786"/>
    <mergeCell ref="A787:A790"/>
    <mergeCell ref="B787:B790"/>
    <mergeCell ref="A791:A794"/>
    <mergeCell ref="B791:B794"/>
    <mergeCell ref="A771:A774"/>
    <mergeCell ref="B771:B774"/>
    <mergeCell ref="A775:A778"/>
    <mergeCell ref="B775:B778"/>
    <mergeCell ref="A779:A782"/>
    <mergeCell ref="B779:B782"/>
    <mergeCell ref="A759:A762"/>
    <mergeCell ref="B759:B762"/>
    <mergeCell ref="A763:A766"/>
    <mergeCell ref="B763:B766"/>
    <mergeCell ref="A767:A770"/>
    <mergeCell ref="B767:B770"/>
    <mergeCell ref="A747:A750"/>
    <mergeCell ref="B747:B750"/>
    <mergeCell ref="A751:A754"/>
    <mergeCell ref="B751:B754"/>
    <mergeCell ref="A755:A758"/>
    <mergeCell ref="B755:B758"/>
    <mergeCell ref="A735:A738"/>
    <mergeCell ref="B735:B738"/>
    <mergeCell ref="A739:A742"/>
    <mergeCell ref="B739:B742"/>
    <mergeCell ref="A743:A746"/>
    <mergeCell ref="B743:B746"/>
    <mergeCell ref="A723:A726"/>
    <mergeCell ref="B723:B726"/>
    <mergeCell ref="A727:A730"/>
    <mergeCell ref="B727:B730"/>
    <mergeCell ref="A731:A734"/>
    <mergeCell ref="B731:B734"/>
    <mergeCell ref="A711:A714"/>
    <mergeCell ref="B711:B714"/>
    <mergeCell ref="A715:A718"/>
    <mergeCell ref="B715:B718"/>
    <mergeCell ref="A719:A722"/>
    <mergeCell ref="B719:B722"/>
    <mergeCell ref="A699:A702"/>
    <mergeCell ref="B699:B702"/>
    <mergeCell ref="A703:A706"/>
    <mergeCell ref="B703:B706"/>
    <mergeCell ref="A707:A710"/>
    <mergeCell ref="B707:B710"/>
    <mergeCell ref="A687:A690"/>
    <mergeCell ref="B687:B690"/>
    <mergeCell ref="A691:A694"/>
    <mergeCell ref="B691:B694"/>
    <mergeCell ref="A695:A698"/>
    <mergeCell ref="B695:B698"/>
    <mergeCell ref="A675:A678"/>
    <mergeCell ref="B675:B678"/>
    <mergeCell ref="A679:A682"/>
    <mergeCell ref="B679:B682"/>
    <mergeCell ref="A683:A686"/>
    <mergeCell ref="B683:B686"/>
    <mergeCell ref="A663:A666"/>
    <mergeCell ref="B663:B666"/>
    <mergeCell ref="A667:A670"/>
    <mergeCell ref="B667:B670"/>
    <mergeCell ref="A671:A674"/>
    <mergeCell ref="B671:B674"/>
    <mergeCell ref="A651:A654"/>
    <mergeCell ref="B651:B654"/>
    <mergeCell ref="A655:A658"/>
    <mergeCell ref="B655:B658"/>
    <mergeCell ref="A659:A662"/>
    <mergeCell ref="B659:B662"/>
    <mergeCell ref="A639:A642"/>
    <mergeCell ref="B639:B642"/>
    <mergeCell ref="A643:A646"/>
    <mergeCell ref="B643:B646"/>
    <mergeCell ref="A647:A650"/>
    <mergeCell ref="B647:B650"/>
    <mergeCell ref="A627:A630"/>
    <mergeCell ref="B627:B630"/>
    <mergeCell ref="A631:A634"/>
    <mergeCell ref="B631:B634"/>
    <mergeCell ref="A635:A638"/>
    <mergeCell ref="B635:B638"/>
    <mergeCell ref="A615:A618"/>
    <mergeCell ref="B615:B618"/>
    <mergeCell ref="A619:A622"/>
    <mergeCell ref="B619:B622"/>
    <mergeCell ref="A623:A626"/>
    <mergeCell ref="B623:B626"/>
    <mergeCell ref="A603:A606"/>
    <mergeCell ref="B603:B606"/>
    <mergeCell ref="A607:A610"/>
    <mergeCell ref="B607:B610"/>
    <mergeCell ref="A611:A614"/>
    <mergeCell ref="B611:B614"/>
    <mergeCell ref="A591:A594"/>
    <mergeCell ref="B591:B594"/>
    <mergeCell ref="A595:A598"/>
    <mergeCell ref="B595:B598"/>
    <mergeCell ref="A599:A602"/>
    <mergeCell ref="B599:B602"/>
    <mergeCell ref="A579:A582"/>
    <mergeCell ref="B579:B582"/>
    <mergeCell ref="A583:A586"/>
    <mergeCell ref="B583:B586"/>
    <mergeCell ref="A587:A590"/>
    <mergeCell ref="B587:B590"/>
    <mergeCell ref="A567:A570"/>
    <mergeCell ref="B567:B570"/>
    <mergeCell ref="A571:A574"/>
    <mergeCell ref="B571:B574"/>
    <mergeCell ref="A575:A578"/>
    <mergeCell ref="B575:B578"/>
    <mergeCell ref="A555:A558"/>
    <mergeCell ref="B555:B558"/>
    <mergeCell ref="A559:A562"/>
    <mergeCell ref="B559:B562"/>
    <mergeCell ref="A563:A566"/>
    <mergeCell ref="B563:B566"/>
    <mergeCell ref="A543:A546"/>
    <mergeCell ref="B543:B546"/>
    <mergeCell ref="A547:A550"/>
    <mergeCell ref="B547:B550"/>
    <mergeCell ref="A551:A554"/>
    <mergeCell ref="B551:B554"/>
    <mergeCell ref="A531:A534"/>
    <mergeCell ref="B531:B534"/>
    <mergeCell ref="A535:A538"/>
    <mergeCell ref="B535:B538"/>
    <mergeCell ref="A539:A542"/>
    <mergeCell ref="B539:B542"/>
    <mergeCell ref="A519:A522"/>
    <mergeCell ref="B519:B522"/>
    <mergeCell ref="A523:A526"/>
    <mergeCell ref="B523:B526"/>
    <mergeCell ref="A527:A530"/>
    <mergeCell ref="B527:B530"/>
    <mergeCell ref="A507:A510"/>
    <mergeCell ref="B507:B510"/>
    <mergeCell ref="A511:A514"/>
    <mergeCell ref="B511:B514"/>
    <mergeCell ref="A515:A518"/>
    <mergeCell ref="B515:B518"/>
    <mergeCell ref="A495:A498"/>
    <mergeCell ref="B495:B498"/>
    <mergeCell ref="A499:A502"/>
    <mergeCell ref="B499:B502"/>
    <mergeCell ref="A503:A506"/>
    <mergeCell ref="B503:B506"/>
    <mergeCell ref="A483:A486"/>
    <mergeCell ref="B483:B486"/>
    <mergeCell ref="A487:A490"/>
    <mergeCell ref="B487:B490"/>
    <mergeCell ref="A491:A494"/>
    <mergeCell ref="B491:B494"/>
    <mergeCell ref="A471:A474"/>
    <mergeCell ref="B471:B474"/>
    <mergeCell ref="A475:A478"/>
    <mergeCell ref="B475:B478"/>
    <mergeCell ref="A479:A482"/>
    <mergeCell ref="B479:B482"/>
    <mergeCell ref="A459:A462"/>
    <mergeCell ref="B459:B462"/>
    <mergeCell ref="A463:A466"/>
    <mergeCell ref="B463:B466"/>
    <mergeCell ref="A467:A470"/>
    <mergeCell ref="B467:B470"/>
    <mergeCell ref="A447:A450"/>
    <mergeCell ref="B447:B450"/>
    <mergeCell ref="A451:A454"/>
    <mergeCell ref="B451:B454"/>
    <mergeCell ref="A455:A458"/>
    <mergeCell ref="B455:B458"/>
    <mergeCell ref="A435:A438"/>
    <mergeCell ref="B435:B438"/>
    <mergeCell ref="A439:A442"/>
    <mergeCell ref="B439:B442"/>
    <mergeCell ref="A443:A446"/>
    <mergeCell ref="B443:B446"/>
    <mergeCell ref="A423:A426"/>
    <mergeCell ref="B423:B426"/>
    <mergeCell ref="A427:A430"/>
    <mergeCell ref="B427:B430"/>
    <mergeCell ref="A431:A434"/>
    <mergeCell ref="B431:B434"/>
    <mergeCell ref="A411:A414"/>
    <mergeCell ref="B411:B414"/>
    <mergeCell ref="A415:A418"/>
    <mergeCell ref="B415:B418"/>
    <mergeCell ref="A419:A422"/>
    <mergeCell ref="B419:B422"/>
    <mergeCell ref="A399:A402"/>
    <mergeCell ref="B399:B402"/>
    <mergeCell ref="A403:A406"/>
    <mergeCell ref="B403:B406"/>
    <mergeCell ref="A407:A410"/>
    <mergeCell ref="B407:B410"/>
    <mergeCell ref="A387:A390"/>
    <mergeCell ref="B387:B390"/>
    <mergeCell ref="A391:A394"/>
    <mergeCell ref="B391:B394"/>
    <mergeCell ref="A395:A398"/>
    <mergeCell ref="B395:B398"/>
    <mergeCell ref="A375:A378"/>
    <mergeCell ref="B375:B378"/>
    <mergeCell ref="A379:A382"/>
    <mergeCell ref="B379:B382"/>
    <mergeCell ref="A383:A386"/>
    <mergeCell ref="B383:B386"/>
    <mergeCell ref="A363:A366"/>
    <mergeCell ref="B363:B366"/>
    <mergeCell ref="A367:A370"/>
    <mergeCell ref="B367:B370"/>
    <mergeCell ref="A371:A374"/>
    <mergeCell ref="B371:B374"/>
    <mergeCell ref="A351:A354"/>
    <mergeCell ref="B351:B354"/>
    <mergeCell ref="A355:A358"/>
    <mergeCell ref="B355:B358"/>
    <mergeCell ref="A359:A362"/>
    <mergeCell ref="B359:B362"/>
    <mergeCell ref="A339:A342"/>
    <mergeCell ref="B339:B342"/>
    <mergeCell ref="A343:A346"/>
    <mergeCell ref="B343:B346"/>
    <mergeCell ref="A347:A350"/>
    <mergeCell ref="B347:B350"/>
    <mergeCell ref="A327:A330"/>
    <mergeCell ref="B327:B330"/>
    <mergeCell ref="A331:A334"/>
    <mergeCell ref="B331:B334"/>
    <mergeCell ref="A335:A338"/>
    <mergeCell ref="B335:B338"/>
    <mergeCell ref="A315:A318"/>
    <mergeCell ref="B315:B318"/>
    <mergeCell ref="A319:A322"/>
    <mergeCell ref="B319:B322"/>
    <mergeCell ref="A323:A326"/>
    <mergeCell ref="B323:B326"/>
    <mergeCell ref="A303:A306"/>
    <mergeCell ref="B303:B306"/>
    <mergeCell ref="A307:A310"/>
    <mergeCell ref="B307:B310"/>
    <mergeCell ref="A311:A314"/>
    <mergeCell ref="B311:B314"/>
    <mergeCell ref="A291:A294"/>
    <mergeCell ref="B291:B294"/>
    <mergeCell ref="A295:A298"/>
    <mergeCell ref="B295:B298"/>
    <mergeCell ref="A299:A302"/>
    <mergeCell ref="B299:B302"/>
    <mergeCell ref="A279:A282"/>
    <mergeCell ref="B279:B282"/>
    <mergeCell ref="A283:A286"/>
    <mergeCell ref="B283:B286"/>
    <mergeCell ref="A287:A290"/>
    <mergeCell ref="B287:B290"/>
    <mergeCell ref="A267:A270"/>
    <mergeCell ref="B267:B270"/>
    <mergeCell ref="A271:A274"/>
    <mergeCell ref="B271:B274"/>
    <mergeCell ref="A275:A278"/>
    <mergeCell ref="B275:B278"/>
    <mergeCell ref="A255:A258"/>
    <mergeCell ref="B255:B258"/>
    <mergeCell ref="A259:A262"/>
    <mergeCell ref="B259:B262"/>
    <mergeCell ref="A263:A266"/>
    <mergeCell ref="B263:B266"/>
    <mergeCell ref="A243:A246"/>
    <mergeCell ref="B243:B246"/>
    <mergeCell ref="A247:A250"/>
    <mergeCell ref="B247:B250"/>
    <mergeCell ref="A251:A254"/>
    <mergeCell ref="B251:B254"/>
    <mergeCell ref="A231:A234"/>
    <mergeCell ref="B231:B234"/>
    <mergeCell ref="A235:A238"/>
    <mergeCell ref="B235:B238"/>
    <mergeCell ref="A239:A242"/>
    <mergeCell ref="B239:B242"/>
    <mergeCell ref="A219:A222"/>
    <mergeCell ref="B219:B222"/>
    <mergeCell ref="A223:A226"/>
    <mergeCell ref="B223:B226"/>
    <mergeCell ref="A227:A230"/>
    <mergeCell ref="B227:B230"/>
    <mergeCell ref="A207:A210"/>
    <mergeCell ref="B207:B210"/>
    <mergeCell ref="A211:A214"/>
    <mergeCell ref="B211:B214"/>
    <mergeCell ref="A215:A218"/>
    <mergeCell ref="B215:B218"/>
    <mergeCell ref="A195:A198"/>
    <mergeCell ref="B195:B198"/>
    <mergeCell ref="A199:A202"/>
    <mergeCell ref="B199:B202"/>
    <mergeCell ref="A203:A206"/>
    <mergeCell ref="B203:B206"/>
    <mergeCell ref="A183:A186"/>
    <mergeCell ref="B183:B186"/>
    <mergeCell ref="A187:A190"/>
    <mergeCell ref="B187:B190"/>
    <mergeCell ref="A191:A194"/>
    <mergeCell ref="B191:B194"/>
    <mergeCell ref="A171:A174"/>
    <mergeCell ref="B171:B174"/>
    <mergeCell ref="A175:A178"/>
    <mergeCell ref="B175:B178"/>
    <mergeCell ref="A179:A182"/>
    <mergeCell ref="B179:B182"/>
    <mergeCell ref="A159:A162"/>
    <mergeCell ref="B159:B162"/>
    <mergeCell ref="A163:A166"/>
    <mergeCell ref="B163:B166"/>
    <mergeCell ref="A167:A170"/>
    <mergeCell ref="B167:B170"/>
    <mergeCell ref="A147:A150"/>
    <mergeCell ref="B147:B150"/>
    <mergeCell ref="A151:A154"/>
    <mergeCell ref="B151:B154"/>
    <mergeCell ref="A155:A158"/>
    <mergeCell ref="B155:B158"/>
    <mergeCell ref="A135:A138"/>
    <mergeCell ref="B135:B138"/>
    <mergeCell ref="A139:A142"/>
    <mergeCell ref="B139:B142"/>
    <mergeCell ref="A143:A146"/>
    <mergeCell ref="B143:B146"/>
    <mergeCell ref="A123:A126"/>
    <mergeCell ref="B123:B126"/>
    <mergeCell ref="A127:A130"/>
    <mergeCell ref="B127:B130"/>
    <mergeCell ref="A131:A134"/>
    <mergeCell ref="B131:B134"/>
    <mergeCell ref="A111:A114"/>
    <mergeCell ref="B111:B114"/>
    <mergeCell ref="A115:A118"/>
    <mergeCell ref="B115:B118"/>
    <mergeCell ref="A119:A122"/>
    <mergeCell ref="B119:B122"/>
    <mergeCell ref="A99:A102"/>
    <mergeCell ref="B99:B102"/>
    <mergeCell ref="A103:A106"/>
    <mergeCell ref="B103:B106"/>
    <mergeCell ref="A107:A110"/>
    <mergeCell ref="B107:B110"/>
    <mergeCell ref="A87:A90"/>
    <mergeCell ref="B87:B90"/>
    <mergeCell ref="A91:A94"/>
    <mergeCell ref="B91:B94"/>
    <mergeCell ref="A95:A98"/>
    <mergeCell ref="B95:B98"/>
    <mergeCell ref="A75:A78"/>
    <mergeCell ref="B75:B78"/>
    <mergeCell ref="A79:A82"/>
    <mergeCell ref="B79:B82"/>
    <mergeCell ref="A83:A86"/>
    <mergeCell ref="B83:B86"/>
    <mergeCell ref="A63:A66"/>
    <mergeCell ref="B63:B66"/>
    <mergeCell ref="A67:A70"/>
    <mergeCell ref="B67:B70"/>
    <mergeCell ref="A71:A74"/>
    <mergeCell ref="B71:B74"/>
    <mergeCell ref="A55:A58"/>
    <mergeCell ref="B55:B58"/>
    <mergeCell ref="A59:A62"/>
    <mergeCell ref="B59:B62"/>
    <mergeCell ref="A39:A42"/>
    <mergeCell ref="B39:B42"/>
    <mergeCell ref="A43:A46"/>
    <mergeCell ref="B43:B46"/>
    <mergeCell ref="A47:A50"/>
    <mergeCell ref="B47:B50"/>
    <mergeCell ref="A35:A38"/>
    <mergeCell ref="B35:B38"/>
    <mergeCell ref="A15:A18"/>
    <mergeCell ref="B15:B18"/>
    <mergeCell ref="A19:A22"/>
    <mergeCell ref="B19:B22"/>
    <mergeCell ref="A23:A26"/>
    <mergeCell ref="B23:B26"/>
    <mergeCell ref="A51:A54"/>
    <mergeCell ref="B51:B54"/>
    <mergeCell ref="A3:A6"/>
    <mergeCell ref="B3:B6"/>
    <mergeCell ref="A7:A10"/>
    <mergeCell ref="B7:B10"/>
    <mergeCell ref="A11:A14"/>
    <mergeCell ref="B11:B14"/>
    <mergeCell ref="A27:A30"/>
    <mergeCell ref="B27:B30"/>
    <mergeCell ref="A31:A34"/>
    <mergeCell ref="B31:B3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F9A2A-A984-4A2B-989C-B8514F4A993A}">
  <sheetPr>
    <pageSetUpPr fitToPage="1"/>
  </sheetPr>
  <dimension ref="A1:L203"/>
  <sheetViews>
    <sheetView showGridLines="0" topLeftCell="A105" zoomScale="110" zoomScaleNormal="110" workbookViewId="0">
      <selection activeCell="B23" sqref="B23"/>
    </sheetView>
  </sheetViews>
  <sheetFormatPr defaultColWidth="9.140625" defaultRowHeight="15" x14ac:dyDescent="0.25"/>
  <cols>
    <col min="1" max="1" width="9.140625" style="150"/>
    <col min="2" max="2" width="23.7109375" style="135" customWidth="1"/>
    <col min="3" max="3" width="30.85546875" style="135" bestFit="1" customWidth="1"/>
    <col min="4" max="9" width="15.7109375" style="135" customWidth="1"/>
    <col min="10" max="10" width="11.140625" style="135" bestFit="1" customWidth="1"/>
    <col min="11" max="11" width="15.140625" style="135" bestFit="1" customWidth="1"/>
    <col min="12" max="12" width="11.5703125" style="135" bestFit="1" customWidth="1"/>
    <col min="13" max="16384" width="9.140625" style="135"/>
  </cols>
  <sheetData>
    <row r="1" spans="1:12" x14ac:dyDescent="0.25">
      <c r="A1" s="143"/>
      <c r="B1" s="134"/>
      <c r="C1" s="134"/>
      <c r="D1" s="134"/>
      <c r="E1" s="134"/>
      <c r="F1" s="134"/>
      <c r="G1" s="134"/>
      <c r="H1" s="134"/>
      <c r="I1" s="134"/>
      <c r="J1" s="134"/>
    </row>
    <row r="2" spans="1:12" x14ac:dyDescent="0.25">
      <c r="A2" s="143"/>
      <c r="B2" s="136" t="s">
        <v>871</v>
      </c>
      <c r="C2" s="134"/>
      <c r="D2" s="134"/>
      <c r="E2" s="134"/>
      <c r="F2" s="134"/>
      <c r="G2" s="134"/>
      <c r="H2" s="134"/>
      <c r="I2" s="134"/>
      <c r="J2" s="134"/>
    </row>
    <row r="3" spans="1:12" x14ac:dyDescent="0.25">
      <c r="A3" s="143"/>
      <c r="B3" s="136"/>
      <c r="C3" s="134"/>
      <c r="D3" s="134"/>
      <c r="E3" s="134"/>
      <c r="F3" s="134"/>
      <c r="G3" s="134"/>
      <c r="H3" s="134"/>
      <c r="I3" s="134"/>
      <c r="J3" s="134"/>
    </row>
    <row r="4" spans="1:12" ht="15.75" thickBot="1" x14ac:dyDescent="0.3">
      <c r="A4" s="143"/>
      <c r="B4" s="136" t="s">
        <v>872</v>
      </c>
      <c r="C4" s="134"/>
      <c r="D4" s="134"/>
      <c r="E4" s="134"/>
      <c r="F4" s="134"/>
      <c r="G4" s="134"/>
      <c r="H4" s="134"/>
      <c r="I4" s="134"/>
      <c r="J4" s="134"/>
    </row>
    <row r="5" spans="1:12" x14ac:dyDescent="0.25">
      <c r="A5" s="143"/>
      <c r="B5" s="186" t="s">
        <v>873</v>
      </c>
      <c r="C5" s="187"/>
      <c r="D5" s="188"/>
      <c r="E5" s="188"/>
      <c r="F5" s="188"/>
      <c r="G5" s="188"/>
      <c r="H5" s="188"/>
      <c r="I5" s="189" t="s">
        <v>88</v>
      </c>
      <c r="J5" s="134"/>
    </row>
    <row r="6" spans="1:12" x14ac:dyDescent="0.25">
      <c r="A6" s="143"/>
      <c r="B6" s="146" t="s">
        <v>874</v>
      </c>
      <c r="C6" s="190" t="s">
        <v>722</v>
      </c>
      <c r="D6" s="191" t="s">
        <v>33</v>
      </c>
      <c r="E6" s="191" t="s">
        <v>34</v>
      </c>
      <c r="F6" s="191" t="s">
        <v>35</v>
      </c>
      <c r="G6" s="191" t="s">
        <v>36</v>
      </c>
      <c r="H6" s="191" t="s">
        <v>37</v>
      </c>
      <c r="I6" s="192" t="s">
        <v>38</v>
      </c>
      <c r="J6" s="134"/>
    </row>
    <row r="7" spans="1:12" x14ac:dyDescent="0.25">
      <c r="A7" s="143"/>
      <c r="B7" s="368" t="s">
        <v>875</v>
      </c>
      <c r="C7" s="193" t="s">
        <v>876</v>
      </c>
      <c r="D7" s="194">
        <v>166.92573250111442</v>
      </c>
      <c r="E7" s="194">
        <v>183.58801069995522</v>
      </c>
      <c r="F7" s="194">
        <v>202.06799197503324</v>
      </c>
      <c r="G7" s="194">
        <v>222.21420106999531</v>
      </c>
      <c r="H7" s="194">
        <v>244.48106375390083</v>
      </c>
      <c r="I7" s="195">
        <v>1019.276999999999</v>
      </c>
      <c r="J7" s="134"/>
    </row>
    <row r="8" spans="1:12" x14ac:dyDescent="0.25">
      <c r="A8" s="143"/>
      <c r="B8" s="368"/>
      <c r="C8" s="193" t="s">
        <v>877</v>
      </c>
      <c r="D8" s="194"/>
      <c r="E8" s="194"/>
      <c r="F8" s="194"/>
      <c r="G8" s="194"/>
      <c r="H8" s="194"/>
      <c r="I8" s="195"/>
      <c r="J8" s="134"/>
    </row>
    <row r="9" spans="1:12" x14ac:dyDescent="0.25">
      <c r="A9" s="143"/>
      <c r="B9" s="368"/>
      <c r="C9" s="193" t="s">
        <v>878</v>
      </c>
      <c r="D9" s="194"/>
      <c r="E9" s="194"/>
      <c r="F9" s="194"/>
      <c r="G9" s="194"/>
      <c r="H9" s="194"/>
      <c r="I9" s="195"/>
      <c r="J9" s="134"/>
    </row>
    <row r="10" spans="1:12" x14ac:dyDescent="0.25">
      <c r="A10" s="143"/>
      <c r="B10" s="368"/>
      <c r="C10" s="193" t="s">
        <v>879</v>
      </c>
      <c r="D10" s="194"/>
      <c r="E10" s="194"/>
      <c r="F10" s="194"/>
      <c r="G10" s="194"/>
      <c r="H10" s="194"/>
      <c r="I10" s="195"/>
      <c r="J10" s="134"/>
    </row>
    <row r="11" spans="1:12" x14ac:dyDescent="0.25">
      <c r="A11" s="143"/>
      <c r="B11" s="369"/>
      <c r="C11" s="193" t="s">
        <v>880</v>
      </c>
      <c r="D11" s="194">
        <v>166.92573250111442</v>
      </c>
      <c r="E11" s="194">
        <v>183.58801069995522</v>
      </c>
      <c r="F11" s="194">
        <v>202.06799197503324</v>
      </c>
      <c r="G11" s="194">
        <v>222.21420106999531</v>
      </c>
      <c r="H11" s="194">
        <v>244.48106375390083</v>
      </c>
      <c r="I11" s="195">
        <v>1019.276999999999</v>
      </c>
      <c r="J11" s="134"/>
    </row>
    <row r="12" spans="1:12" x14ac:dyDescent="0.25">
      <c r="A12" s="143"/>
      <c r="B12" s="370" t="s">
        <v>881</v>
      </c>
      <c r="C12" s="193" t="s">
        <v>882</v>
      </c>
      <c r="D12" s="194">
        <v>1.0583696890692347</v>
      </c>
      <c r="E12" s="194">
        <v>1.1640145763628968</v>
      </c>
      <c r="F12" s="194">
        <v>1.2811843604522315</v>
      </c>
      <c r="G12" s="194">
        <v>1.408918633270932</v>
      </c>
      <c r="H12" s="194">
        <v>1.5500986190179171</v>
      </c>
      <c r="I12" s="195">
        <v>6.4625858781732122</v>
      </c>
      <c r="J12" s="134"/>
    </row>
    <row r="13" spans="1:12" x14ac:dyDescent="0.25">
      <c r="A13" s="143"/>
      <c r="B13" s="370"/>
      <c r="C13" s="193" t="s">
        <v>883</v>
      </c>
      <c r="D13" s="194">
        <v>15.303304615730555</v>
      </c>
      <c r="E13" s="194">
        <v>16.830857708044856</v>
      </c>
      <c r="F13" s="194">
        <v>18.525052955884355</v>
      </c>
      <c r="G13" s="194">
        <v>20.372003512955285</v>
      </c>
      <c r="H13" s="194">
        <v>22.413369918138944</v>
      </c>
      <c r="I13" s="195">
        <v>93.44458871075399</v>
      </c>
      <c r="J13" s="134"/>
      <c r="L13" s="196"/>
    </row>
    <row r="14" spans="1:12" x14ac:dyDescent="0.25">
      <c r="A14" s="143"/>
      <c r="B14" s="370"/>
      <c r="C14" s="193" t="s">
        <v>884</v>
      </c>
      <c r="D14" s="194">
        <v>7.9024940905823122</v>
      </c>
      <c r="E14" s="194">
        <v>8.6913092901867159</v>
      </c>
      <c r="F14" s="194">
        <v>9.5661770570206937</v>
      </c>
      <c r="G14" s="194">
        <v>10.51992634381511</v>
      </c>
      <c r="H14" s="194">
        <v>11.57407029237736</v>
      </c>
      <c r="I14" s="195">
        <v>48.253977073982185</v>
      </c>
      <c r="J14" s="134"/>
    </row>
    <row r="15" spans="1:12" x14ac:dyDescent="0.25">
      <c r="A15" s="143"/>
      <c r="B15" s="370"/>
      <c r="C15" s="193" t="s">
        <v>885</v>
      </c>
      <c r="D15" s="194">
        <v>255.69773636498704</v>
      </c>
      <c r="E15" s="194">
        <v>281.22110387873346</v>
      </c>
      <c r="F15" s="194">
        <v>309.52883875761586</v>
      </c>
      <c r="G15" s="194">
        <v>340.3889103878729</v>
      </c>
      <c r="H15" s="194">
        <v>374.49741061078862</v>
      </c>
      <c r="I15" s="195">
        <v>1561.3339999999978</v>
      </c>
      <c r="J15" s="134"/>
    </row>
    <row r="16" spans="1:12" x14ac:dyDescent="0.25">
      <c r="A16" s="143"/>
      <c r="B16" s="370"/>
      <c r="C16" s="193" t="s">
        <v>886</v>
      </c>
      <c r="D16" s="194">
        <v>4.1659153929143455</v>
      </c>
      <c r="E16" s="194">
        <v>4.581750867706158</v>
      </c>
      <c r="F16" s="194">
        <v>5.0429502124752599</v>
      </c>
      <c r="G16" s="194">
        <v>5.545733104723543</v>
      </c>
      <c r="H16" s="194">
        <v>6.1014405119453299</v>
      </c>
      <c r="I16" s="195">
        <v>25.437790089764636</v>
      </c>
      <c r="J16" s="134"/>
    </row>
    <row r="17" spans="1:10" x14ac:dyDescent="0.25">
      <c r="A17" s="143"/>
      <c r="B17" s="370"/>
      <c r="C17" s="193" t="s">
        <v>887</v>
      </c>
      <c r="D17" s="194">
        <v>12.226059001904439</v>
      </c>
      <c r="E17" s="194">
        <v>13.446446016613592</v>
      </c>
      <c r="F17" s="194">
        <v>14.79996616020011</v>
      </c>
      <c r="G17" s="194">
        <v>16.275525005257542</v>
      </c>
      <c r="H17" s="194">
        <v>17.906405834005234</v>
      </c>
      <c r="I17" s="195">
        <v>74.654402017980914</v>
      </c>
      <c r="J17" s="134"/>
    </row>
    <row r="18" spans="1:10" x14ac:dyDescent="0.25">
      <c r="A18" s="143"/>
      <c r="B18" s="370"/>
      <c r="C18" s="193" t="s">
        <v>888</v>
      </c>
      <c r="D18" s="194">
        <v>5.9974282380589958</v>
      </c>
      <c r="E18" s="194">
        <v>6.5960825993897476</v>
      </c>
      <c r="F18" s="194">
        <v>7.2600447092293106</v>
      </c>
      <c r="G18" s="194">
        <v>7.9838722552019474</v>
      </c>
      <c r="H18" s="194">
        <v>8.7838921744348628</v>
      </c>
      <c r="I18" s="195">
        <v>36.621319976314865</v>
      </c>
      <c r="J18" s="134"/>
    </row>
    <row r="19" spans="1:10" x14ac:dyDescent="0.25">
      <c r="A19" s="143"/>
      <c r="B19" s="370"/>
      <c r="C19" s="193" t="s">
        <v>889</v>
      </c>
      <c r="D19" s="194">
        <v>302.35130739324688</v>
      </c>
      <c r="E19" s="194">
        <v>332.53156493703739</v>
      </c>
      <c r="F19" s="194">
        <v>366.00421421287786</v>
      </c>
      <c r="G19" s="194">
        <v>402.49488924309725</v>
      </c>
      <c r="H19" s="194">
        <v>442.82668796070828</v>
      </c>
      <c r="I19" s="195">
        <v>1846.2086637469677</v>
      </c>
      <c r="J19" s="134"/>
    </row>
    <row r="20" spans="1:10" ht="15.75" thickBot="1" x14ac:dyDescent="0.3">
      <c r="A20" s="143"/>
      <c r="B20" s="371" t="s">
        <v>890</v>
      </c>
      <c r="C20" s="372"/>
      <c r="D20" s="197">
        <v>0.43990007426035788</v>
      </c>
      <c r="E20" s="197">
        <v>0.43990007426035793</v>
      </c>
      <c r="F20" s="197">
        <v>0.43990007426035782</v>
      </c>
      <c r="G20" s="197">
        <v>0.43990007426035793</v>
      </c>
      <c r="H20" s="197">
        <v>0.43990007426035793</v>
      </c>
      <c r="I20" s="198">
        <v>0.43990007426035793</v>
      </c>
      <c r="J20" s="134"/>
    </row>
    <row r="21" spans="1:10" x14ac:dyDescent="0.25">
      <c r="A21" s="143"/>
      <c r="B21" s="134"/>
      <c r="C21" s="134"/>
      <c r="D21" s="134"/>
      <c r="E21" s="134"/>
      <c r="F21" s="134"/>
      <c r="G21" s="134"/>
      <c r="H21" s="134"/>
      <c r="I21" s="199"/>
      <c r="J21" s="134"/>
    </row>
    <row r="22" spans="1:10" ht="15.75" thickBot="1" x14ac:dyDescent="0.3">
      <c r="A22" s="143"/>
      <c r="B22" s="136" t="s">
        <v>891</v>
      </c>
      <c r="C22" s="134"/>
      <c r="D22" s="134"/>
      <c r="E22" s="134"/>
      <c r="F22" s="134"/>
      <c r="G22" s="134"/>
      <c r="H22" s="134"/>
      <c r="I22" s="134"/>
      <c r="J22" s="134"/>
    </row>
    <row r="23" spans="1:10" x14ac:dyDescent="0.25">
      <c r="A23" s="143"/>
      <c r="B23" s="186" t="s">
        <v>873</v>
      </c>
      <c r="C23" s="187"/>
      <c r="D23" s="188"/>
      <c r="E23" s="188"/>
      <c r="F23" s="188"/>
      <c r="G23" s="188"/>
      <c r="H23" s="188"/>
      <c r="I23" s="189" t="s">
        <v>88</v>
      </c>
      <c r="J23" s="134"/>
    </row>
    <row r="24" spans="1:10" x14ac:dyDescent="0.25">
      <c r="A24" s="143"/>
      <c r="B24" s="146" t="s">
        <v>874</v>
      </c>
      <c r="C24" s="190" t="s">
        <v>722</v>
      </c>
      <c r="D24" s="191" t="s">
        <v>33</v>
      </c>
      <c r="E24" s="191" t="s">
        <v>34</v>
      </c>
      <c r="F24" s="191" t="s">
        <v>35</v>
      </c>
      <c r="G24" s="191" t="s">
        <v>36</v>
      </c>
      <c r="H24" s="191" t="s">
        <v>37</v>
      </c>
      <c r="I24" s="192" t="s">
        <v>38</v>
      </c>
      <c r="J24" s="134"/>
    </row>
    <row r="25" spans="1:10" x14ac:dyDescent="0.25">
      <c r="A25" s="143"/>
      <c r="B25" s="368" t="s">
        <v>875</v>
      </c>
      <c r="C25" s="193" t="s">
        <v>876</v>
      </c>
      <c r="D25" s="194">
        <v>486.5442354285716</v>
      </c>
      <c r="E25" s="194">
        <v>493.90991771428583</v>
      </c>
      <c r="F25" s="194">
        <v>501.27560000000022</v>
      </c>
      <c r="G25" s="194">
        <v>508.64128228571451</v>
      </c>
      <c r="H25" s="194">
        <v>516.00696457142874</v>
      </c>
      <c r="I25" s="195">
        <v>2506.3780000000011</v>
      </c>
      <c r="J25" s="134"/>
    </row>
    <row r="26" spans="1:10" x14ac:dyDescent="0.25">
      <c r="A26" s="143"/>
      <c r="B26" s="368"/>
      <c r="C26" s="193" t="s">
        <v>877</v>
      </c>
      <c r="D26" s="194"/>
      <c r="E26" s="194"/>
      <c r="F26" s="194"/>
      <c r="G26" s="194"/>
      <c r="H26" s="194"/>
      <c r="I26" s="195"/>
      <c r="J26" s="134"/>
    </row>
    <row r="27" spans="1:10" x14ac:dyDescent="0.25">
      <c r="A27" s="143"/>
      <c r="B27" s="368"/>
      <c r="C27" s="193" t="s">
        <v>878</v>
      </c>
      <c r="D27" s="194"/>
      <c r="E27" s="194"/>
      <c r="F27" s="194"/>
      <c r="G27" s="194"/>
      <c r="H27" s="194"/>
      <c r="I27" s="195"/>
      <c r="J27" s="134"/>
    </row>
    <row r="28" spans="1:10" x14ac:dyDescent="0.25">
      <c r="A28" s="143"/>
      <c r="B28" s="368"/>
      <c r="C28" s="193" t="s">
        <v>879</v>
      </c>
      <c r="D28" s="194"/>
      <c r="E28" s="194"/>
      <c r="F28" s="194"/>
      <c r="G28" s="194"/>
      <c r="H28" s="194"/>
      <c r="I28" s="195"/>
      <c r="J28" s="134"/>
    </row>
    <row r="29" spans="1:10" x14ac:dyDescent="0.25">
      <c r="A29" s="143"/>
      <c r="B29" s="369"/>
      <c r="C29" s="193" t="s">
        <v>880</v>
      </c>
      <c r="D29" s="194">
        <v>486.5442354285716</v>
      </c>
      <c r="E29" s="194">
        <v>493.90991771428588</v>
      </c>
      <c r="F29" s="194">
        <v>501.27560000000022</v>
      </c>
      <c r="G29" s="194">
        <v>508.64128228571451</v>
      </c>
      <c r="H29" s="194">
        <v>516.00696457142885</v>
      </c>
      <c r="I29" s="195">
        <v>2506.3780000000011</v>
      </c>
      <c r="J29" s="134"/>
    </row>
    <row r="30" spans="1:10" x14ac:dyDescent="0.25">
      <c r="A30" s="143"/>
      <c r="B30" s="370" t="s">
        <v>881</v>
      </c>
      <c r="C30" s="193" t="s">
        <v>882</v>
      </c>
      <c r="D30" s="194">
        <v>1.1229844888916132</v>
      </c>
      <c r="E30" s="194">
        <v>1.2350791293435888</v>
      </c>
      <c r="F30" s="194">
        <v>1.3594022760266895</v>
      </c>
      <c r="G30" s="194">
        <v>1.4949348867549876</v>
      </c>
      <c r="H30" s="194">
        <v>1.6447340880862644</v>
      </c>
      <c r="I30" s="195">
        <v>6.8571348691031435</v>
      </c>
      <c r="J30" s="134"/>
    </row>
    <row r="31" spans="1:10" x14ac:dyDescent="0.25">
      <c r="A31" s="143"/>
      <c r="B31" s="370"/>
      <c r="C31" s="193" t="s">
        <v>883</v>
      </c>
      <c r="D31" s="194">
        <v>19.247143426174468</v>
      </c>
      <c r="E31" s="194">
        <v>19.538521543643885</v>
      </c>
      <c r="F31" s="194">
        <v>19.829899661113309</v>
      </c>
      <c r="G31" s="194">
        <v>20.12127777858273</v>
      </c>
      <c r="H31" s="194">
        <v>20.412655896052147</v>
      </c>
      <c r="I31" s="195">
        <v>99.149498305566539</v>
      </c>
      <c r="J31" s="134"/>
    </row>
    <row r="32" spans="1:10" x14ac:dyDescent="0.25">
      <c r="A32" s="143"/>
      <c r="B32" s="370"/>
      <c r="C32" s="193" t="s">
        <v>884</v>
      </c>
      <c r="D32" s="194">
        <v>9.9390583279370279</v>
      </c>
      <c r="E32" s="194">
        <v>10.089523466627412</v>
      </c>
      <c r="F32" s="194">
        <v>10.239988605317798</v>
      </c>
      <c r="G32" s="194">
        <v>10.39045374400818</v>
      </c>
      <c r="H32" s="194">
        <v>10.540918882698564</v>
      </c>
      <c r="I32" s="195">
        <v>51.199943026588983</v>
      </c>
      <c r="J32" s="134"/>
    </row>
    <row r="33" spans="1:10" x14ac:dyDescent="0.25">
      <c r="A33" s="143"/>
      <c r="B33" s="370"/>
      <c r="C33" s="193" t="s">
        <v>885</v>
      </c>
      <c r="D33" s="194">
        <v>370.8851097142857</v>
      </c>
      <c r="E33" s="194">
        <v>376.49985485714285</v>
      </c>
      <c r="F33" s="194">
        <v>382.11460000000005</v>
      </c>
      <c r="G33" s="194">
        <v>387.7293451428572</v>
      </c>
      <c r="H33" s="194">
        <v>393.34409028571429</v>
      </c>
      <c r="I33" s="195">
        <v>1910.5730000000003</v>
      </c>
      <c r="J33" s="134"/>
    </row>
    <row r="34" spans="1:10" x14ac:dyDescent="0.25">
      <c r="A34" s="143"/>
      <c r="B34" s="370"/>
      <c r="C34" s="193" t="s">
        <v>886</v>
      </c>
      <c r="D34" s="194">
        <v>5.2395200306154663</v>
      </c>
      <c r="E34" s="194">
        <v>5.3188399301537999</v>
      </c>
      <c r="F34" s="194">
        <v>5.3981598296921334</v>
      </c>
      <c r="G34" s="194">
        <v>5.4774797292304669</v>
      </c>
      <c r="H34" s="194">
        <v>5.5567996287688004</v>
      </c>
      <c r="I34" s="195">
        <v>26.990799148460667</v>
      </c>
      <c r="J34" s="134"/>
    </row>
    <row r="35" spans="1:10" x14ac:dyDescent="0.25">
      <c r="A35" s="143"/>
      <c r="B35" s="370"/>
      <c r="C35" s="193" t="s">
        <v>887</v>
      </c>
      <c r="D35" s="194">
        <v>15.376855983422002</v>
      </c>
      <c r="E35" s="194">
        <v>15.609642701421663</v>
      </c>
      <c r="F35" s="194">
        <v>15.842429419421325</v>
      </c>
      <c r="G35" s="194">
        <v>16.075216137420984</v>
      </c>
      <c r="H35" s="194">
        <v>16.308002855420643</v>
      </c>
      <c r="I35" s="195">
        <v>79.212147097106609</v>
      </c>
      <c r="J35" s="134"/>
    </row>
    <row r="36" spans="1:10" x14ac:dyDescent="0.25">
      <c r="A36" s="143"/>
      <c r="B36" s="370"/>
      <c r="C36" s="193" t="s">
        <v>888</v>
      </c>
      <c r="D36" s="194">
        <v>7.5430349447173795</v>
      </c>
      <c r="E36" s="194">
        <v>7.6572272315171377</v>
      </c>
      <c r="F36" s="194">
        <v>7.7714195183168968</v>
      </c>
      <c r="G36" s="194">
        <v>7.8856118051166559</v>
      </c>
      <c r="H36" s="194">
        <v>7.9998040919164142</v>
      </c>
      <c r="I36" s="195">
        <v>38.857097591584484</v>
      </c>
      <c r="J36" s="134"/>
    </row>
    <row r="37" spans="1:10" x14ac:dyDescent="0.25">
      <c r="A37" s="143"/>
      <c r="B37" s="370"/>
      <c r="C37" s="193" t="s">
        <v>889</v>
      </c>
      <c r="D37" s="194">
        <v>429.56184624092572</v>
      </c>
      <c r="E37" s="194">
        <v>436.06488512430388</v>
      </c>
      <c r="F37" s="194">
        <v>442.56792400768211</v>
      </c>
      <c r="G37" s="194">
        <v>449.07096289106028</v>
      </c>
      <c r="H37" s="194">
        <v>455.57400177443844</v>
      </c>
      <c r="I37" s="195">
        <v>2212.8396200384104</v>
      </c>
      <c r="J37" s="134"/>
    </row>
    <row r="38" spans="1:10" ht="15.75" thickBot="1" x14ac:dyDescent="0.3">
      <c r="A38" s="143"/>
      <c r="B38" s="371" t="s">
        <v>890</v>
      </c>
      <c r="C38" s="372"/>
      <c r="D38" s="197">
        <v>0.49012317950440631</v>
      </c>
      <c r="E38" s="197">
        <v>0.49012317950440637</v>
      </c>
      <c r="F38" s="197">
        <v>0.49012317950440637</v>
      </c>
      <c r="G38" s="197">
        <v>0.49012317950440637</v>
      </c>
      <c r="H38" s="197">
        <v>0.49012317950440626</v>
      </c>
      <c r="I38" s="198">
        <v>0.49012317950440637</v>
      </c>
      <c r="J38" s="134"/>
    </row>
    <row r="39" spans="1:10" x14ac:dyDescent="0.25">
      <c r="A39" s="143"/>
      <c r="B39" s="134"/>
      <c r="C39" s="134"/>
      <c r="D39" s="134"/>
      <c r="E39" s="134"/>
      <c r="F39" s="134"/>
      <c r="G39" s="134"/>
      <c r="H39" s="134"/>
      <c r="I39" s="200"/>
      <c r="J39" s="134"/>
    </row>
    <row r="40" spans="1:10" ht="15.75" thickBot="1" x14ac:dyDescent="0.3">
      <c r="A40" s="143"/>
      <c r="B40" s="136" t="s">
        <v>892</v>
      </c>
      <c r="C40" s="134"/>
      <c r="D40" s="134"/>
      <c r="E40" s="134"/>
      <c r="F40" s="134"/>
      <c r="G40" s="134"/>
      <c r="H40" s="134"/>
      <c r="I40" s="134"/>
      <c r="J40" s="134"/>
    </row>
    <row r="41" spans="1:10" x14ac:dyDescent="0.25">
      <c r="A41" s="143"/>
      <c r="B41" s="186" t="s">
        <v>873</v>
      </c>
      <c r="C41" s="187"/>
      <c r="D41" s="188"/>
      <c r="E41" s="188"/>
      <c r="F41" s="188"/>
      <c r="G41" s="188"/>
      <c r="H41" s="188"/>
      <c r="I41" s="189" t="s">
        <v>88</v>
      </c>
      <c r="J41" s="134"/>
    </row>
    <row r="42" spans="1:10" x14ac:dyDescent="0.25">
      <c r="A42" s="143"/>
      <c r="B42" s="146" t="s">
        <v>874</v>
      </c>
      <c r="C42" s="190" t="s">
        <v>722</v>
      </c>
      <c r="D42" s="191" t="s">
        <v>33</v>
      </c>
      <c r="E42" s="191" t="s">
        <v>34</v>
      </c>
      <c r="F42" s="191" t="s">
        <v>35</v>
      </c>
      <c r="G42" s="191" t="s">
        <v>36</v>
      </c>
      <c r="H42" s="191" t="s">
        <v>37</v>
      </c>
      <c r="I42" s="192" t="s">
        <v>38</v>
      </c>
      <c r="J42" s="134"/>
    </row>
    <row r="43" spans="1:10" x14ac:dyDescent="0.25">
      <c r="A43" s="143"/>
      <c r="B43" s="368" t="s">
        <v>875</v>
      </c>
      <c r="C43" s="193" t="s">
        <v>876</v>
      </c>
      <c r="D43" s="194"/>
      <c r="E43" s="194"/>
      <c r="F43" s="194"/>
      <c r="G43" s="194"/>
      <c r="H43" s="194"/>
      <c r="I43" s="195"/>
      <c r="J43" s="199"/>
    </row>
    <row r="44" spans="1:10" x14ac:dyDescent="0.25">
      <c r="A44" s="143"/>
      <c r="B44" s="368"/>
      <c r="C44" s="193" t="s">
        <v>877</v>
      </c>
      <c r="D44" s="194">
        <v>468.35692300000068</v>
      </c>
      <c r="E44" s="194">
        <v>889.87815370000123</v>
      </c>
      <c r="F44" s="194">
        <v>1170.8923075000016</v>
      </c>
      <c r="G44" s="194">
        <v>1217.7279998000015</v>
      </c>
      <c r="H44" s="194">
        <v>936.71384600000135</v>
      </c>
      <c r="I44" s="195">
        <v>4683.5692300000064</v>
      </c>
      <c r="J44" s="134"/>
    </row>
    <row r="45" spans="1:10" x14ac:dyDescent="0.25">
      <c r="A45" s="143"/>
      <c r="B45" s="368"/>
      <c r="C45" s="193" t="s">
        <v>878</v>
      </c>
      <c r="D45" s="194"/>
      <c r="E45" s="194"/>
      <c r="F45" s="194"/>
      <c r="G45" s="194"/>
      <c r="H45" s="194"/>
      <c r="I45" s="195"/>
      <c r="J45" s="134"/>
    </row>
    <row r="46" spans="1:10" x14ac:dyDescent="0.25">
      <c r="A46" s="143"/>
      <c r="B46" s="368"/>
      <c r="C46" s="193" t="s">
        <v>879</v>
      </c>
      <c r="D46" s="194"/>
      <c r="E46" s="194"/>
      <c r="F46" s="194"/>
      <c r="G46" s="194"/>
      <c r="H46" s="194"/>
      <c r="I46" s="195"/>
      <c r="J46" s="134"/>
    </row>
    <row r="47" spans="1:10" x14ac:dyDescent="0.25">
      <c r="A47" s="143"/>
      <c r="B47" s="369"/>
      <c r="C47" s="193" t="s">
        <v>880</v>
      </c>
      <c r="D47" s="194">
        <v>468.35692300000068</v>
      </c>
      <c r="E47" s="194">
        <v>889.87815370000123</v>
      </c>
      <c r="F47" s="194">
        <v>1170.8923075000016</v>
      </c>
      <c r="G47" s="194">
        <v>1217.7279998000015</v>
      </c>
      <c r="H47" s="194">
        <v>936.71384600000135</v>
      </c>
      <c r="I47" s="195">
        <v>4683.5692300000064</v>
      </c>
      <c r="J47" s="134"/>
    </row>
    <row r="48" spans="1:10" x14ac:dyDescent="0.25">
      <c r="A48" s="143"/>
      <c r="B48" s="370" t="s">
        <v>881</v>
      </c>
      <c r="C48" s="193" t="s">
        <v>882</v>
      </c>
      <c r="D48" s="194">
        <v>3.4553368888972771</v>
      </c>
      <c r="E48" s="194">
        <v>3.8002434749033567</v>
      </c>
      <c r="F48" s="194">
        <v>4.1827762339282826</v>
      </c>
      <c r="G48" s="194">
        <v>4.5997996515538153</v>
      </c>
      <c r="H48" s="194">
        <v>5.0607202710346684</v>
      </c>
      <c r="I48" s="195">
        <v>21.0988765203174</v>
      </c>
      <c r="J48" s="134"/>
    </row>
    <row r="49" spans="1:10" x14ac:dyDescent="0.25">
      <c r="A49" s="143"/>
      <c r="B49" s="370"/>
      <c r="C49" s="193" t="s">
        <v>883</v>
      </c>
      <c r="D49" s="194">
        <v>30.507537940174377</v>
      </c>
      <c r="E49" s="194">
        <v>57.964322086331315</v>
      </c>
      <c r="F49" s="194">
        <v>76.26884485043594</v>
      </c>
      <c r="G49" s="194">
        <v>79.319598644453379</v>
      </c>
      <c r="H49" s="194">
        <v>61.015075880348753</v>
      </c>
      <c r="I49" s="195">
        <v>305.07537940174376</v>
      </c>
      <c r="J49" s="134"/>
    </row>
    <row r="50" spans="1:10" x14ac:dyDescent="0.25">
      <c r="A50" s="143"/>
      <c r="B50" s="370"/>
      <c r="C50" s="193" t="s">
        <v>884</v>
      </c>
      <c r="D50" s="194">
        <v>15.75382862356587</v>
      </c>
      <c r="E50" s="194">
        <v>29.932274384775152</v>
      </c>
      <c r="F50" s="194">
        <v>39.384571558914672</v>
      </c>
      <c r="G50" s="194">
        <v>40.959954421271263</v>
      </c>
      <c r="H50" s="194">
        <v>31.507657247131739</v>
      </c>
      <c r="I50" s="195">
        <v>157.53828623565869</v>
      </c>
      <c r="J50" s="134"/>
    </row>
    <row r="51" spans="1:10" x14ac:dyDescent="0.25">
      <c r="A51" s="143"/>
      <c r="B51" s="370"/>
      <c r="C51" s="193" t="s">
        <v>885</v>
      </c>
      <c r="D51" s="194">
        <v>244.99652644</v>
      </c>
      <c r="E51" s="194">
        <v>465.49340023599996</v>
      </c>
      <c r="F51" s="194">
        <v>612.49131609999995</v>
      </c>
      <c r="G51" s="194">
        <v>636.99096874399993</v>
      </c>
      <c r="H51" s="194">
        <v>489.99305287999999</v>
      </c>
      <c r="I51" s="195">
        <v>2449.9652643999998</v>
      </c>
      <c r="J51" s="134"/>
    </row>
    <row r="52" spans="1:10" x14ac:dyDescent="0.25">
      <c r="A52" s="143"/>
      <c r="B52" s="370"/>
      <c r="C52" s="193" t="s">
        <v>886</v>
      </c>
      <c r="D52" s="194">
        <v>8.3048612764494507</v>
      </c>
      <c r="E52" s="194">
        <v>15.779236425253957</v>
      </c>
      <c r="F52" s="194">
        <v>20.762153191123627</v>
      </c>
      <c r="G52" s="194">
        <v>21.592639318768573</v>
      </c>
      <c r="H52" s="194">
        <v>16.609722552898901</v>
      </c>
      <c r="I52" s="195">
        <v>83.048612764494507</v>
      </c>
      <c r="J52" s="134"/>
    </row>
    <row r="53" spans="1:10" x14ac:dyDescent="0.25">
      <c r="A53" s="143"/>
      <c r="B53" s="370"/>
      <c r="C53" s="193" t="s">
        <v>887</v>
      </c>
      <c r="D53" s="194">
        <v>24.372968337571351</v>
      </c>
      <c r="E53" s="194">
        <v>46.308639841385563</v>
      </c>
      <c r="F53" s="194">
        <v>60.932420843928369</v>
      </c>
      <c r="G53" s="194">
        <v>63.369717677685507</v>
      </c>
      <c r="H53" s="194">
        <v>48.745936675142701</v>
      </c>
      <c r="I53" s="195">
        <v>243.72968337571351</v>
      </c>
      <c r="J53" s="134"/>
    </row>
    <row r="54" spans="1:10" x14ac:dyDescent="0.25">
      <c r="A54" s="143"/>
      <c r="B54" s="370"/>
      <c r="C54" s="193" t="s">
        <v>888</v>
      </c>
      <c r="D54" s="194">
        <v>11.956030028179862</v>
      </c>
      <c r="E54" s="194">
        <v>22.716457053541738</v>
      </c>
      <c r="F54" s="194">
        <v>29.890075070449655</v>
      </c>
      <c r="G54" s="194">
        <v>31.085678073267641</v>
      </c>
      <c r="H54" s="194">
        <v>23.912060056359724</v>
      </c>
      <c r="I54" s="195">
        <v>119.56030028179862</v>
      </c>
      <c r="J54" s="134"/>
    </row>
    <row r="55" spans="1:10" x14ac:dyDescent="0.25">
      <c r="A55" s="143"/>
      <c r="B55" s="370"/>
      <c r="C55" s="193" t="s">
        <v>889</v>
      </c>
      <c r="D55" s="194">
        <v>338.00164029797264</v>
      </c>
      <c r="E55" s="194">
        <v>642.20311656614797</v>
      </c>
      <c r="F55" s="194">
        <v>845.00410074493152</v>
      </c>
      <c r="G55" s="194">
        <v>878.80426477472884</v>
      </c>
      <c r="H55" s="194">
        <v>676.00328059594528</v>
      </c>
      <c r="I55" s="195">
        <v>3380.0164029797261</v>
      </c>
      <c r="J55" s="134"/>
    </row>
    <row r="56" spans="1:10" ht="15.75" thickBot="1" x14ac:dyDescent="0.3">
      <c r="A56" s="143"/>
      <c r="B56" s="371" t="s">
        <v>890</v>
      </c>
      <c r="C56" s="372"/>
      <c r="D56" s="201">
        <v>0.58082960151677454</v>
      </c>
      <c r="E56" s="201">
        <v>0.58082960151677454</v>
      </c>
      <c r="F56" s="201">
        <v>0.58082960151677454</v>
      </c>
      <c r="G56" s="201">
        <v>0.58082960151677454</v>
      </c>
      <c r="H56" s="201">
        <v>0.58082960151677454</v>
      </c>
      <c r="I56" s="202">
        <v>0.58082960151677454</v>
      </c>
      <c r="J56" s="134"/>
    </row>
    <row r="57" spans="1:10" x14ac:dyDescent="0.25">
      <c r="A57" s="143"/>
      <c r="B57" s="134"/>
      <c r="C57" s="134"/>
      <c r="D57" s="134"/>
      <c r="E57" s="134"/>
      <c r="F57" s="134"/>
      <c r="G57" s="134"/>
      <c r="H57" s="134"/>
      <c r="I57" s="200"/>
      <c r="J57" s="134"/>
    </row>
    <row r="58" spans="1:10" ht="15.75" thickBot="1" x14ac:dyDescent="0.3">
      <c r="A58" s="143"/>
      <c r="B58" s="136" t="s">
        <v>893</v>
      </c>
      <c r="C58" s="134"/>
      <c r="D58" s="134"/>
      <c r="E58" s="134"/>
      <c r="F58" s="134"/>
      <c r="G58" s="134"/>
      <c r="H58" s="134"/>
      <c r="I58" s="134"/>
      <c r="J58" s="134"/>
    </row>
    <row r="59" spans="1:10" x14ac:dyDescent="0.25">
      <c r="A59" s="143"/>
      <c r="B59" s="186" t="s">
        <v>873</v>
      </c>
      <c r="C59" s="187"/>
      <c r="D59" s="188"/>
      <c r="E59" s="188"/>
      <c r="F59" s="188"/>
      <c r="G59" s="188"/>
      <c r="H59" s="188"/>
      <c r="I59" s="189" t="s">
        <v>88</v>
      </c>
      <c r="J59" s="134"/>
    </row>
    <row r="60" spans="1:10" x14ac:dyDescent="0.25">
      <c r="A60" s="143"/>
      <c r="B60" s="146" t="s">
        <v>874</v>
      </c>
      <c r="C60" s="190" t="s">
        <v>722</v>
      </c>
      <c r="D60" s="191" t="s">
        <v>33</v>
      </c>
      <c r="E60" s="191" t="s">
        <v>34</v>
      </c>
      <c r="F60" s="191" t="s">
        <v>35</v>
      </c>
      <c r="G60" s="191" t="s">
        <v>36</v>
      </c>
      <c r="H60" s="191" t="s">
        <v>37</v>
      </c>
      <c r="I60" s="192" t="s">
        <v>38</v>
      </c>
      <c r="J60" s="134"/>
    </row>
    <row r="61" spans="1:10" x14ac:dyDescent="0.25">
      <c r="A61" s="143"/>
      <c r="B61" s="368" t="s">
        <v>875</v>
      </c>
      <c r="C61" s="193" t="s">
        <v>876</v>
      </c>
      <c r="D61" s="203"/>
      <c r="E61" s="203"/>
      <c r="F61" s="203"/>
      <c r="G61" s="203"/>
      <c r="H61" s="203"/>
      <c r="I61" s="204"/>
      <c r="J61" s="134"/>
    </row>
    <row r="62" spans="1:10" x14ac:dyDescent="0.25">
      <c r="A62" s="143"/>
      <c r="B62" s="368"/>
      <c r="C62" s="193" t="s">
        <v>877</v>
      </c>
      <c r="D62" s="194"/>
      <c r="E62" s="194"/>
      <c r="F62" s="194"/>
      <c r="G62" s="194"/>
      <c r="H62" s="194"/>
      <c r="I62" s="195"/>
      <c r="J62" s="134"/>
    </row>
    <row r="63" spans="1:10" x14ac:dyDescent="0.25">
      <c r="A63" s="143"/>
      <c r="B63" s="368"/>
      <c r="C63" s="193" t="s">
        <v>878</v>
      </c>
      <c r="D63" s="194"/>
      <c r="E63" s="194"/>
      <c r="F63" s="194"/>
      <c r="G63" s="194"/>
      <c r="H63" s="194"/>
      <c r="I63" s="195"/>
      <c r="J63" s="134"/>
    </row>
    <row r="64" spans="1:10" x14ac:dyDescent="0.25">
      <c r="A64" s="143"/>
      <c r="B64" s="368"/>
      <c r="C64" s="193" t="s">
        <v>879</v>
      </c>
      <c r="D64" s="194">
        <v>1778.1060780520945</v>
      </c>
      <c r="E64" s="194">
        <v>1796.8624712804922</v>
      </c>
      <c r="F64" s="194">
        <v>1814.5470706101241</v>
      </c>
      <c r="G64" s="194">
        <v>1831.6957729903734</v>
      </c>
      <c r="H64" s="194">
        <v>1852.0598570669194</v>
      </c>
      <c r="I64" s="195">
        <v>9073.2712500000034</v>
      </c>
      <c r="J64" s="134"/>
    </row>
    <row r="65" spans="1:10" x14ac:dyDescent="0.25">
      <c r="A65" s="143"/>
      <c r="B65" s="369"/>
      <c r="C65" s="193" t="s">
        <v>880</v>
      </c>
      <c r="D65" s="194">
        <v>1778.1060780520945</v>
      </c>
      <c r="E65" s="194">
        <v>1796.8624712804922</v>
      </c>
      <c r="F65" s="194">
        <v>1814.5470706101241</v>
      </c>
      <c r="G65" s="194">
        <v>1831.6957729903734</v>
      </c>
      <c r="H65" s="194">
        <v>1852.0598570669194</v>
      </c>
      <c r="I65" s="195">
        <v>9073.2712500000034</v>
      </c>
      <c r="J65" s="134"/>
    </row>
    <row r="66" spans="1:10" x14ac:dyDescent="0.25">
      <c r="A66" s="143"/>
      <c r="B66" s="370" t="s">
        <v>881</v>
      </c>
      <c r="C66" s="193" t="s">
        <v>882</v>
      </c>
      <c r="D66" s="194">
        <v>2.9252882101404358</v>
      </c>
      <c r="E66" s="194">
        <v>3.2172861258531831</v>
      </c>
      <c r="F66" s="194">
        <v>3.5411383596436852</v>
      </c>
      <c r="G66" s="194">
        <v>3.8941903850054618</v>
      </c>
      <c r="H66" s="194">
        <v>4.2844057814579521</v>
      </c>
      <c r="I66" s="195">
        <v>17.862308862100718</v>
      </c>
      <c r="J66" s="134"/>
    </row>
    <row r="67" spans="1:10" x14ac:dyDescent="0.25">
      <c r="A67" s="143"/>
      <c r="B67" s="370"/>
      <c r="C67" s="193" t="s">
        <v>883</v>
      </c>
      <c r="D67" s="194">
        <v>50.614994752621307</v>
      </c>
      <c r="E67" s="194">
        <v>51.148908199378916</v>
      </c>
      <c r="F67" s="194">
        <v>51.652312306321804</v>
      </c>
      <c r="G67" s="194">
        <v>52.140461743357335</v>
      </c>
      <c r="H67" s="194">
        <v>52.720139199837028</v>
      </c>
      <c r="I67" s="195">
        <v>258.2768162015164</v>
      </c>
      <c r="J67" s="134"/>
    </row>
    <row r="68" spans="1:10" x14ac:dyDescent="0.25">
      <c r="A68" s="143"/>
      <c r="B68" s="370"/>
      <c r="C68" s="193" t="s">
        <v>884</v>
      </c>
      <c r="D68" s="194">
        <v>26.137145340248459</v>
      </c>
      <c r="E68" s="194">
        <v>26.412853624428298</v>
      </c>
      <c r="F68" s="194">
        <v>26.672807149512142</v>
      </c>
      <c r="G68" s="194">
        <v>26.924883295047991</v>
      </c>
      <c r="H68" s="194">
        <v>27.224223717871816</v>
      </c>
      <c r="I68" s="195">
        <v>133.37191312710871</v>
      </c>
      <c r="J68" s="134"/>
    </row>
    <row r="69" spans="1:10" x14ac:dyDescent="0.25">
      <c r="A69" s="143"/>
      <c r="B69" s="370"/>
      <c r="C69" s="193" t="s">
        <v>885</v>
      </c>
      <c r="D69" s="194">
        <v>1045.7443336160209</v>
      </c>
      <c r="E69" s="194">
        <v>1056.7753919874979</v>
      </c>
      <c r="F69" s="194">
        <v>1067.176104166319</v>
      </c>
      <c r="G69" s="194">
        <v>1077.2616432488123</v>
      </c>
      <c r="H69" s="194">
        <v>1089.2382209092732</v>
      </c>
      <c r="I69" s="195">
        <v>5336.1956939279235</v>
      </c>
      <c r="J69" s="134"/>
    </row>
    <row r="70" spans="1:10" x14ac:dyDescent="0.25">
      <c r="A70" s="143"/>
      <c r="B70" s="370"/>
      <c r="C70" s="193" t="s">
        <v>886</v>
      </c>
      <c r="D70" s="194">
        <v>13.778578617292842</v>
      </c>
      <c r="E70" s="194">
        <v>13.9239222735934</v>
      </c>
      <c r="F70" s="194">
        <v>14.060960578105355</v>
      </c>
      <c r="G70" s="194">
        <v>14.193846206723007</v>
      </c>
      <c r="H70" s="194">
        <v>14.35164789070647</v>
      </c>
      <c r="I70" s="195">
        <v>70.308955566421076</v>
      </c>
      <c r="J70" s="134"/>
    </row>
    <row r="71" spans="1:10" x14ac:dyDescent="0.25">
      <c r="A71" s="143"/>
      <c r="B71" s="370"/>
      <c r="C71" s="193" t="s">
        <v>887</v>
      </c>
      <c r="D71" s="194">
        <v>40.437142680315731</v>
      </c>
      <c r="E71" s="194">
        <v>40.863694818293745</v>
      </c>
      <c r="F71" s="194">
        <v>41.2658725483873</v>
      </c>
      <c r="G71" s="194">
        <v>41.655863074538622</v>
      </c>
      <c r="H71" s="194">
        <v>42.118976824343328</v>
      </c>
      <c r="I71" s="195">
        <v>206.34154994587871</v>
      </c>
      <c r="J71" s="134"/>
    </row>
    <row r="72" spans="1:10" x14ac:dyDescent="0.25">
      <c r="A72" s="143"/>
      <c r="B72" s="370"/>
      <c r="C72" s="193" t="s">
        <v>888</v>
      </c>
      <c r="D72" s="194">
        <v>19.836225339626587</v>
      </c>
      <c r="E72" s="194">
        <v>20.045468222955982</v>
      </c>
      <c r="F72" s="194">
        <v>20.242754370095124</v>
      </c>
      <c r="G72" s="194">
        <v>20.434062149139141</v>
      </c>
      <c r="H72" s="194">
        <v>20.661240136753914</v>
      </c>
      <c r="I72" s="195">
        <v>101.21975021857075</v>
      </c>
      <c r="J72" s="134"/>
    </row>
    <row r="73" spans="1:10" x14ac:dyDescent="0.25">
      <c r="A73" s="143"/>
      <c r="B73" s="370"/>
      <c r="C73" s="193" t="s">
        <v>889</v>
      </c>
      <c r="D73" s="194">
        <v>1199.473708556266</v>
      </c>
      <c r="E73" s="194">
        <v>1212.3875252520015</v>
      </c>
      <c r="F73" s="194">
        <v>1224.6119494783843</v>
      </c>
      <c r="G73" s="194">
        <v>1236.5049501026242</v>
      </c>
      <c r="H73" s="194">
        <v>1250.5988544602435</v>
      </c>
      <c r="I73" s="195">
        <v>6123.5769878495194</v>
      </c>
      <c r="J73" s="134"/>
    </row>
    <row r="74" spans="1:10" ht="15.75" thickBot="1" x14ac:dyDescent="0.3">
      <c r="A74" s="143"/>
      <c r="B74" s="371" t="s">
        <v>890</v>
      </c>
      <c r="C74" s="372"/>
      <c r="D74" s="205">
        <v>0.63431770048788039</v>
      </c>
      <c r="E74" s="205">
        <v>0.63431770048788028</v>
      </c>
      <c r="F74" s="205">
        <v>0.63431770048788028</v>
      </c>
      <c r="G74" s="205">
        <v>0.63431770048788028</v>
      </c>
      <c r="H74" s="205">
        <v>0.63431770048788039</v>
      </c>
      <c r="I74" s="206">
        <v>0.63431770048788039</v>
      </c>
      <c r="J74" s="134"/>
    </row>
    <row r="75" spans="1:10" x14ac:dyDescent="0.25">
      <c r="A75" s="143"/>
      <c r="B75" s="134"/>
      <c r="C75" s="134"/>
      <c r="D75" s="134"/>
      <c r="E75" s="134"/>
      <c r="F75" s="134"/>
      <c r="G75" s="134"/>
      <c r="H75" s="134"/>
      <c r="I75" s="200"/>
      <c r="J75" s="200"/>
    </row>
    <row r="76" spans="1:10" ht="15.75" thickBot="1" x14ac:dyDescent="0.3">
      <c r="A76" s="143"/>
      <c r="B76" s="136" t="s">
        <v>118</v>
      </c>
      <c r="C76" s="134"/>
      <c r="D76" s="134"/>
      <c r="E76" s="134"/>
      <c r="F76" s="134"/>
      <c r="G76" s="134"/>
      <c r="H76" s="134"/>
      <c r="I76" s="134"/>
      <c r="J76" s="134"/>
    </row>
    <row r="77" spans="1:10" x14ac:dyDescent="0.25">
      <c r="A77" s="143"/>
      <c r="B77" s="186" t="s">
        <v>873</v>
      </c>
      <c r="C77" s="187"/>
      <c r="D77" s="188"/>
      <c r="E77" s="188"/>
      <c r="F77" s="188"/>
      <c r="G77" s="188"/>
      <c r="H77" s="188"/>
      <c r="I77" s="189" t="s">
        <v>88</v>
      </c>
      <c r="J77" s="134"/>
    </row>
    <row r="78" spans="1:10" x14ac:dyDescent="0.25">
      <c r="A78" s="143"/>
      <c r="B78" s="146" t="s">
        <v>874</v>
      </c>
      <c r="C78" s="190" t="s">
        <v>722</v>
      </c>
      <c r="D78" s="191" t="s">
        <v>33</v>
      </c>
      <c r="E78" s="191" t="s">
        <v>34</v>
      </c>
      <c r="F78" s="191" t="s">
        <v>35</v>
      </c>
      <c r="G78" s="191" t="s">
        <v>36</v>
      </c>
      <c r="H78" s="191" t="s">
        <v>37</v>
      </c>
      <c r="I78" s="192" t="s">
        <v>38</v>
      </c>
      <c r="J78" s="134"/>
    </row>
    <row r="79" spans="1:10" x14ac:dyDescent="0.25">
      <c r="A79" s="143"/>
      <c r="B79" s="368" t="s">
        <v>875</v>
      </c>
      <c r="C79" s="193" t="s">
        <v>876</v>
      </c>
      <c r="D79" s="194"/>
      <c r="E79" s="194"/>
      <c r="F79" s="194"/>
      <c r="G79" s="194"/>
      <c r="H79" s="194"/>
      <c r="I79" s="195"/>
      <c r="J79" s="134"/>
    </row>
    <row r="80" spans="1:10" x14ac:dyDescent="0.25">
      <c r="A80" s="143"/>
      <c r="B80" s="368"/>
      <c r="C80" s="193" t="s">
        <v>877</v>
      </c>
      <c r="D80" s="194"/>
      <c r="E80" s="194"/>
      <c r="F80" s="194"/>
      <c r="G80" s="194"/>
      <c r="H80" s="194"/>
      <c r="I80" s="195"/>
      <c r="J80" s="134"/>
    </row>
    <row r="81" spans="1:10" x14ac:dyDescent="0.25">
      <c r="A81" s="143"/>
      <c r="B81" s="368"/>
      <c r="C81" s="193" t="s">
        <v>878</v>
      </c>
      <c r="D81" s="194"/>
      <c r="E81" s="194"/>
      <c r="F81" s="194"/>
      <c r="G81" s="194"/>
      <c r="H81" s="194"/>
      <c r="I81" s="195"/>
      <c r="J81" s="134"/>
    </row>
    <row r="82" spans="1:10" x14ac:dyDescent="0.25">
      <c r="A82" s="143"/>
      <c r="B82" s="368"/>
      <c r="C82" s="193" t="s">
        <v>879</v>
      </c>
      <c r="D82" s="194"/>
      <c r="E82" s="194"/>
      <c r="F82" s="194"/>
      <c r="G82" s="194"/>
      <c r="H82" s="194"/>
      <c r="I82" s="195"/>
      <c r="J82" s="134"/>
    </row>
    <row r="83" spans="1:10" x14ac:dyDescent="0.25">
      <c r="A83" s="143"/>
      <c r="B83" s="369"/>
      <c r="C83" s="193" t="s">
        <v>880</v>
      </c>
      <c r="D83" s="194">
        <v>0</v>
      </c>
      <c r="E83" s="194">
        <v>0</v>
      </c>
      <c r="F83" s="194">
        <v>0</v>
      </c>
      <c r="G83" s="194">
        <v>0</v>
      </c>
      <c r="H83" s="194">
        <v>0</v>
      </c>
      <c r="I83" s="195">
        <v>0</v>
      </c>
      <c r="J83" s="134"/>
    </row>
    <row r="84" spans="1:10" x14ac:dyDescent="0.25">
      <c r="A84" s="143"/>
      <c r="B84" s="370" t="s">
        <v>881</v>
      </c>
      <c r="C84" s="193" t="s">
        <v>882</v>
      </c>
      <c r="D84" s="194">
        <v>5.2175587022348884</v>
      </c>
      <c r="E84" s="194">
        <v>5.7383676471040683</v>
      </c>
      <c r="F84" s="194">
        <v>6.3159921132317063</v>
      </c>
      <c r="G84" s="194">
        <v>6.9456974738462618</v>
      </c>
      <c r="H84" s="194">
        <v>7.64168760926235</v>
      </c>
      <c r="I84" s="195">
        <v>31.859303545679275</v>
      </c>
      <c r="J84" s="134"/>
    </row>
    <row r="85" spans="1:10" x14ac:dyDescent="0.25">
      <c r="A85" s="143"/>
      <c r="B85" s="370"/>
      <c r="C85" s="193" t="s">
        <v>883</v>
      </c>
      <c r="D85" s="194">
        <v>88.471860026505681</v>
      </c>
      <c r="E85" s="194">
        <v>103.72562899659287</v>
      </c>
      <c r="F85" s="194">
        <v>105.25100589360159</v>
      </c>
      <c r="G85" s="194">
        <v>88.471860026505681</v>
      </c>
      <c r="H85" s="194">
        <v>74.743467953427214</v>
      </c>
      <c r="I85" s="195">
        <v>460.66382289663306</v>
      </c>
      <c r="J85" s="134"/>
    </row>
    <row r="86" spans="1:10" x14ac:dyDescent="0.25">
      <c r="A86" s="143"/>
      <c r="B86" s="370"/>
      <c r="C86" s="193" t="s">
        <v>884</v>
      </c>
      <c r="D86" s="194">
        <v>45.686103008341014</v>
      </c>
      <c r="E86" s="194">
        <v>53.563017320123947</v>
      </c>
      <c r="F86" s="194">
        <v>54.350708751302236</v>
      </c>
      <c r="G86" s="194">
        <v>45.686103008341014</v>
      </c>
      <c r="H86" s="194">
        <v>38.59688012773637</v>
      </c>
      <c r="I86" s="195">
        <v>237.88281221584455</v>
      </c>
      <c r="J86" s="134"/>
    </row>
    <row r="87" spans="1:10" x14ac:dyDescent="0.25">
      <c r="A87" s="143"/>
      <c r="B87" s="370"/>
      <c r="C87" s="193" t="s">
        <v>885</v>
      </c>
      <c r="D87" s="194">
        <v>692.33428476821189</v>
      </c>
      <c r="E87" s="194">
        <v>811.70226490066227</v>
      </c>
      <c r="F87" s="194">
        <v>823.6390629139072</v>
      </c>
      <c r="G87" s="194">
        <v>692.33428476821189</v>
      </c>
      <c r="H87" s="194">
        <v>584.90310264900666</v>
      </c>
      <c r="I87" s="195">
        <v>3604.913</v>
      </c>
      <c r="J87" s="134"/>
    </row>
    <row r="88" spans="1:10" x14ac:dyDescent="0.25">
      <c r="A88" s="143"/>
      <c r="B88" s="370"/>
      <c r="C88" s="193" t="s">
        <v>886</v>
      </c>
      <c r="D88" s="194">
        <v>24.084097701703406</v>
      </c>
      <c r="E88" s="194">
        <v>28.236528339928132</v>
      </c>
      <c r="F88" s="194">
        <v>28.651771403750605</v>
      </c>
      <c r="G88" s="194">
        <v>24.084097701703406</v>
      </c>
      <c r="H88" s="194">
        <v>20.346910127301154</v>
      </c>
      <c r="I88" s="195">
        <v>125.4034052743867</v>
      </c>
      <c r="J88" s="134"/>
    </row>
    <row r="89" spans="1:10" x14ac:dyDescent="0.25">
      <c r="A89" s="143"/>
      <c r="B89" s="370"/>
      <c r="C89" s="193" t="s">
        <v>887</v>
      </c>
      <c r="D89" s="194">
        <v>70.68160817895685</v>
      </c>
      <c r="E89" s="194">
        <v>82.868092347742518</v>
      </c>
      <c r="F89" s="194">
        <v>84.086740764621098</v>
      </c>
      <c r="G89" s="194">
        <v>70.68160817895685</v>
      </c>
      <c r="H89" s="194">
        <v>59.713772427049754</v>
      </c>
      <c r="I89" s="195">
        <v>368.03182189732706</v>
      </c>
      <c r="J89" s="134"/>
    </row>
    <row r="90" spans="1:10" x14ac:dyDescent="0.25">
      <c r="A90" s="143"/>
      <c r="B90" s="370"/>
      <c r="C90" s="193" t="s">
        <v>888</v>
      </c>
      <c r="D90" s="194">
        <v>34.672487081721599</v>
      </c>
      <c r="E90" s="194">
        <v>40.650502095811525</v>
      </c>
      <c r="F90" s="194">
        <v>41.24830359722052</v>
      </c>
      <c r="G90" s="194">
        <v>34.672487081721599</v>
      </c>
      <c r="H90" s="194">
        <v>29.292273569040656</v>
      </c>
      <c r="I90" s="195">
        <v>180.53605342551586</v>
      </c>
      <c r="J90" s="134"/>
    </row>
    <row r="91" spans="1:10" x14ac:dyDescent="0.25">
      <c r="A91" s="143"/>
      <c r="B91" s="370"/>
      <c r="C91" s="193" t="s">
        <v>889</v>
      </c>
      <c r="D91" s="194">
        <v>962.04911495633257</v>
      </c>
      <c r="E91" s="194">
        <v>1127.9196520177693</v>
      </c>
      <c r="F91" s="194">
        <v>1144.5067057239128</v>
      </c>
      <c r="G91" s="194">
        <v>962.04911495633257</v>
      </c>
      <c r="H91" s="194">
        <v>812.76563160103956</v>
      </c>
      <c r="I91" s="195">
        <v>5009.2902192553865</v>
      </c>
      <c r="J91" s="134"/>
    </row>
    <row r="92" spans="1:10" ht="15.75" thickBot="1" x14ac:dyDescent="0.3">
      <c r="A92" s="143"/>
      <c r="B92" s="371" t="s">
        <v>890</v>
      </c>
      <c r="C92" s="372"/>
      <c r="D92" s="197">
        <v>0</v>
      </c>
      <c r="E92" s="197">
        <v>0</v>
      </c>
      <c r="F92" s="197">
        <v>0</v>
      </c>
      <c r="G92" s="197">
        <v>0</v>
      </c>
      <c r="H92" s="197">
        <v>0</v>
      </c>
      <c r="I92" s="198">
        <v>0</v>
      </c>
      <c r="J92" s="134"/>
    </row>
    <row r="93" spans="1:10" x14ac:dyDescent="0.25">
      <c r="A93" s="143"/>
      <c r="B93" s="134"/>
      <c r="C93" s="134"/>
      <c r="D93" s="134"/>
      <c r="E93" s="134"/>
      <c r="F93" s="134"/>
      <c r="G93" s="134"/>
      <c r="H93" s="134"/>
      <c r="I93" s="134"/>
      <c r="J93" s="134"/>
    </row>
    <row r="94" spans="1:10" ht="15.75" thickBot="1" x14ac:dyDescent="0.3">
      <c r="A94" s="143"/>
      <c r="B94" s="136" t="s">
        <v>894</v>
      </c>
      <c r="C94" s="134"/>
      <c r="D94" s="134"/>
      <c r="E94" s="134"/>
      <c r="F94" s="134"/>
      <c r="G94" s="134"/>
      <c r="H94" s="134"/>
      <c r="I94" s="134"/>
      <c r="J94" s="134"/>
    </row>
    <row r="95" spans="1:10" x14ac:dyDescent="0.25">
      <c r="A95" s="143"/>
      <c r="B95" s="186" t="s">
        <v>873</v>
      </c>
      <c r="C95" s="187"/>
      <c r="D95" s="188"/>
      <c r="E95" s="188"/>
      <c r="F95" s="188"/>
      <c r="G95" s="188"/>
      <c r="H95" s="188"/>
      <c r="I95" s="189" t="s">
        <v>88</v>
      </c>
      <c r="J95" s="134"/>
    </row>
    <row r="96" spans="1:10" x14ac:dyDescent="0.25">
      <c r="A96" s="143"/>
      <c r="B96" s="146" t="s">
        <v>874</v>
      </c>
      <c r="C96" s="190" t="s">
        <v>722</v>
      </c>
      <c r="D96" s="191" t="s">
        <v>33</v>
      </c>
      <c r="E96" s="191" t="s">
        <v>34</v>
      </c>
      <c r="F96" s="191" t="s">
        <v>35</v>
      </c>
      <c r="G96" s="191" t="s">
        <v>36</v>
      </c>
      <c r="H96" s="191" t="s">
        <v>37</v>
      </c>
      <c r="I96" s="192" t="s">
        <v>38</v>
      </c>
      <c r="J96" s="134"/>
    </row>
    <row r="97" spans="1:10" x14ac:dyDescent="0.25">
      <c r="A97" s="143"/>
      <c r="B97" s="368" t="s">
        <v>875</v>
      </c>
      <c r="C97" s="193" t="s">
        <v>876</v>
      </c>
      <c r="D97" s="194"/>
      <c r="E97" s="194"/>
      <c r="F97" s="194"/>
      <c r="G97" s="194"/>
      <c r="H97" s="194"/>
      <c r="I97" s="195"/>
      <c r="J97" s="134"/>
    </row>
    <row r="98" spans="1:10" x14ac:dyDescent="0.25">
      <c r="A98" s="143"/>
      <c r="B98" s="368"/>
      <c r="C98" s="193" t="s">
        <v>877</v>
      </c>
      <c r="D98" s="194"/>
      <c r="E98" s="194"/>
      <c r="F98" s="194"/>
      <c r="G98" s="194"/>
      <c r="H98" s="194"/>
      <c r="I98" s="195"/>
      <c r="J98" s="134"/>
    </row>
    <row r="99" spans="1:10" x14ac:dyDescent="0.25">
      <c r="A99" s="143"/>
      <c r="B99" s="368"/>
      <c r="C99" s="193" t="s">
        <v>878</v>
      </c>
      <c r="D99" s="194"/>
      <c r="E99" s="194"/>
      <c r="F99" s="194"/>
      <c r="G99" s="194"/>
      <c r="H99" s="194"/>
      <c r="I99" s="195"/>
      <c r="J99" s="134"/>
    </row>
    <row r="100" spans="1:10" x14ac:dyDescent="0.25">
      <c r="A100" s="143"/>
      <c r="B100" s="368"/>
      <c r="C100" s="193" t="s">
        <v>879</v>
      </c>
      <c r="D100" s="194"/>
      <c r="E100" s="194"/>
      <c r="F100" s="194"/>
      <c r="G100" s="194"/>
      <c r="H100" s="194"/>
      <c r="I100" s="195"/>
      <c r="J100" s="134"/>
    </row>
    <row r="101" spans="1:10" x14ac:dyDescent="0.25">
      <c r="A101" s="143"/>
      <c r="B101" s="369"/>
      <c r="C101" s="193" t="s">
        <v>880</v>
      </c>
      <c r="D101" s="194">
        <v>0</v>
      </c>
      <c r="E101" s="194">
        <v>0</v>
      </c>
      <c r="F101" s="194">
        <v>0</v>
      </c>
      <c r="G101" s="194">
        <v>0</v>
      </c>
      <c r="H101" s="194">
        <v>0</v>
      </c>
      <c r="I101" s="195">
        <v>0</v>
      </c>
      <c r="J101" s="134"/>
    </row>
    <row r="102" spans="1:10" x14ac:dyDescent="0.25">
      <c r="A102" s="143"/>
      <c r="B102" s="370" t="s">
        <v>881</v>
      </c>
      <c r="C102" s="193" t="s">
        <v>882</v>
      </c>
      <c r="D102" s="194">
        <v>0.82992215460455832</v>
      </c>
      <c r="E102" s="194">
        <v>0.91276374898432355</v>
      </c>
      <c r="F102" s="194">
        <v>1.004642608205518</v>
      </c>
      <c r="G102" s="194">
        <v>1.1048056268646886</v>
      </c>
      <c r="H102" s="194">
        <v>1.2155121211721933</v>
      </c>
      <c r="I102" s="195">
        <v>5.0676462598312817</v>
      </c>
      <c r="J102" s="134"/>
    </row>
    <row r="103" spans="1:10" x14ac:dyDescent="0.25">
      <c r="A103" s="143"/>
      <c r="B103" s="370"/>
      <c r="C103" s="193" t="s">
        <v>883</v>
      </c>
      <c r="D103" s="194">
        <v>22.680268071033428</v>
      </c>
      <c r="E103" s="194">
        <v>12.212452038248767</v>
      </c>
      <c r="F103" s="194">
        <v>12.212452038248767</v>
      </c>
      <c r="G103" s="194">
        <v>12.212452038248767</v>
      </c>
      <c r="H103" s="194">
        <v>13.957088043712877</v>
      </c>
      <c r="I103" s="195">
        <v>73.274712229492607</v>
      </c>
      <c r="J103" s="134"/>
    </row>
    <row r="104" spans="1:10" x14ac:dyDescent="0.25">
      <c r="A104" s="143"/>
      <c r="B104" s="370"/>
      <c r="C104" s="193" t="s">
        <v>884</v>
      </c>
      <c r="D104" s="194">
        <v>11.711894189175961</v>
      </c>
      <c r="E104" s="194">
        <v>6.3064045634024399</v>
      </c>
      <c r="F104" s="194">
        <v>6.3064045634024399</v>
      </c>
      <c r="G104" s="194">
        <v>6.3064045634024399</v>
      </c>
      <c r="H104" s="194">
        <v>7.2073195010313604</v>
      </c>
      <c r="I104" s="195">
        <v>37.838427380414643</v>
      </c>
      <c r="J104" s="134"/>
    </row>
    <row r="105" spans="1:10" x14ac:dyDescent="0.25">
      <c r="A105" s="143"/>
      <c r="B105" s="370"/>
      <c r="C105" s="193" t="s">
        <v>885</v>
      </c>
      <c r="D105" s="194">
        <v>198.25030952380953</v>
      </c>
      <c r="E105" s="194">
        <v>106.75016666666666</v>
      </c>
      <c r="F105" s="194">
        <v>106.75016666666666</v>
      </c>
      <c r="G105" s="194">
        <v>106.75016666666666</v>
      </c>
      <c r="H105" s="194">
        <v>122.00019047619045</v>
      </c>
      <c r="I105" s="195">
        <v>640.50099999999998</v>
      </c>
      <c r="J105" s="134"/>
    </row>
    <row r="106" spans="1:10" x14ac:dyDescent="0.25">
      <c r="A106" s="143"/>
      <c r="B106" s="370"/>
      <c r="C106" s="193" t="s">
        <v>886</v>
      </c>
      <c r="D106" s="194">
        <v>6.1740963958477266</v>
      </c>
      <c r="E106" s="194">
        <v>3.3245134439180064</v>
      </c>
      <c r="F106" s="194">
        <v>3.3245134439180064</v>
      </c>
      <c r="G106" s="194">
        <v>3.3245134439180064</v>
      </c>
      <c r="H106" s="194">
        <v>3.799443935906293</v>
      </c>
      <c r="I106" s="195">
        <v>19.947080663508039</v>
      </c>
      <c r="J106" s="134"/>
    </row>
    <row r="107" spans="1:10" x14ac:dyDescent="0.25">
      <c r="A107" s="143"/>
      <c r="B107" s="370"/>
      <c r="C107" s="193" t="s">
        <v>887</v>
      </c>
      <c r="D107" s="194">
        <v>9.4300175115603366</v>
      </c>
      <c r="E107" s="194">
        <v>5.0777017369940269</v>
      </c>
      <c r="F107" s="194">
        <v>5.0777017369940269</v>
      </c>
      <c r="G107" s="194">
        <v>5.0777017369940269</v>
      </c>
      <c r="H107" s="194">
        <v>5.8030876994217451</v>
      </c>
      <c r="I107" s="195">
        <v>30.46621042196416</v>
      </c>
      <c r="J107" s="134"/>
    </row>
    <row r="108" spans="1:10" x14ac:dyDescent="0.25">
      <c r="A108" s="143"/>
      <c r="B108" s="370"/>
      <c r="C108" s="193" t="s">
        <v>888</v>
      </c>
      <c r="D108" s="194">
        <v>8.8884906620850277</v>
      </c>
      <c r="E108" s="194">
        <v>4.7861103565073222</v>
      </c>
      <c r="F108" s="194">
        <v>4.7861103565073222</v>
      </c>
      <c r="G108" s="194">
        <v>4.7861103565073222</v>
      </c>
      <c r="H108" s="194">
        <v>5.4698404074369398</v>
      </c>
      <c r="I108" s="195">
        <v>28.716662139043933</v>
      </c>
      <c r="J108" s="134"/>
    </row>
    <row r="109" spans="1:10" x14ac:dyDescent="0.25">
      <c r="A109" s="143"/>
      <c r="B109" s="370"/>
      <c r="C109" s="193" t="s">
        <v>889</v>
      </c>
      <c r="D109" s="194">
        <v>258.70363352917406</v>
      </c>
      <c r="E109" s="194">
        <v>139.30195651570909</v>
      </c>
      <c r="F109" s="194">
        <v>139.30195651570909</v>
      </c>
      <c r="G109" s="194">
        <v>139.30195651570909</v>
      </c>
      <c r="H109" s="194">
        <v>159.20223601795325</v>
      </c>
      <c r="I109" s="195">
        <v>835.81173909425468</v>
      </c>
      <c r="J109" s="134"/>
    </row>
    <row r="110" spans="1:10" ht="15.75" thickBot="1" x14ac:dyDescent="0.3">
      <c r="A110" s="143"/>
      <c r="B110" s="371" t="s">
        <v>890</v>
      </c>
      <c r="C110" s="372"/>
      <c r="D110" s="197">
        <v>0</v>
      </c>
      <c r="E110" s="197">
        <v>0</v>
      </c>
      <c r="F110" s="197">
        <v>0</v>
      </c>
      <c r="G110" s="197">
        <v>0</v>
      </c>
      <c r="H110" s="197">
        <v>0</v>
      </c>
      <c r="I110" s="198">
        <v>0</v>
      </c>
      <c r="J110" s="134"/>
    </row>
    <row r="111" spans="1:10" x14ac:dyDescent="0.25">
      <c r="A111" s="143"/>
      <c r="B111" s="134"/>
      <c r="C111" s="134"/>
      <c r="D111" s="134"/>
      <c r="E111" s="134"/>
      <c r="F111" s="134"/>
      <c r="G111" s="134"/>
      <c r="H111" s="134"/>
      <c r="I111" s="134"/>
      <c r="J111" s="134"/>
    </row>
    <row r="112" spans="1:10" ht="15.75" thickBot="1" x14ac:dyDescent="0.3">
      <c r="A112" s="143"/>
      <c r="B112" s="136" t="s">
        <v>895</v>
      </c>
      <c r="C112" s="134"/>
      <c r="D112" s="134"/>
      <c r="E112" s="134"/>
      <c r="F112" s="134"/>
      <c r="G112" s="134"/>
      <c r="H112" s="134"/>
      <c r="I112" s="134"/>
      <c r="J112" s="134"/>
    </row>
    <row r="113" spans="1:10" x14ac:dyDescent="0.25">
      <c r="A113" s="143"/>
      <c r="B113" s="186" t="s">
        <v>873</v>
      </c>
      <c r="C113" s="187"/>
      <c r="D113" s="188"/>
      <c r="E113" s="188"/>
      <c r="F113" s="188"/>
      <c r="G113" s="188"/>
      <c r="H113" s="188"/>
      <c r="I113" s="189" t="s">
        <v>88</v>
      </c>
      <c r="J113" s="134"/>
    </row>
    <row r="114" spans="1:10" x14ac:dyDescent="0.25">
      <c r="A114" s="143"/>
      <c r="B114" s="146" t="s">
        <v>874</v>
      </c>
      <c r="C114" s="190" t="s">
        <v>722</v>
      </c>
      <c r="D114" s="191" t="s">
        <v>33</v>
      </c>
      <c r="E114" s="191" t="s">
        <v>34</v>
      </c>
      <c r="F114" s="191" t="s">
        <v>35</v>
      </c>
      <c r="G114" s="191" t="s">
        <v>36</v>
      </c>
      <c r="H114" s="191" t="s">
        <v>37</v>
      </c>
      <c r="I114" s="192" t="s">
        <v>38</v>
      </c>
      <c r="J114" s="134"/>
    </row>
    <row r="115" spans="1:10" x14ac:dyDescent="0.25">
      <c r="A115" s="143"/>
      <c r="B115" s="368" t="s">
        <v>875</v>
      </c>
      <c r="C115" s="193" t="s">
        <v>876</v>
      </c>
      <c r="D115" s="194">
        <v>1818.0177101345412</v>
      </c>
      <c r="E115" s="194">
        <v>2017.9362189332373</v>
      </c>
      <c r="F115" s="194">
        <v>2306.7857470887193</v>
      </c>
      <c r="G115" s="194">
        <v>2579.8612690591253</v>
      </c>
      <c r="H115" s="194">
        <v>2153.0492047843791</v>
      </c>
      <c r="I115" s="195">
        <v>10875.650150000001</v>
      </c>
      <c r="J115" s="134"/>
    </row>
    <row r="116" spans="1:10" x14ac:dyDescent="0.25">
      <c r="A116" s="143"/>
      <c r="B116" s="368"/>
      <c r="C116" s="193" t="s">
        <v>877</v>
      </c>
      <c r="D116" s="194">
        <v>0</v>
      </c>
      <c r="E116" s="194">
        <v>0</v>
      </c>
      <c r="F116" s="194">
        <v>0</v>
      </c>
      <c r="G116" s="194">
        <v>0</v>
      </c>
      <c r="H116" s="194">
        <v>0</v>
      </c>
      <c r="I116" s="195">
        <v>0</v>
      </c>
      <c r="J116" s="134"/>
    </row>
    <row r="117" spans="1:10" x14ac:dyDescent="0.25">
      <c r="A117" s="143"/>
      <c r="B117" s="368"/>
      <c r="C117" s="193" t="s">
        <v>878</v>
      </c>
      <c r="D117" s="194">
        <v>0</v>
      </c>
      <c r="E117" s="194">
        <v>0</v>
      </c>
      <c r="F117" s="194">
        <v>0</v>
      </c>
      <c r="G117" s="194">
        <v>0</v>
      </c>
      <c r="H117" s="194">
        <v>0</v>
      </c>
      <c r="I117" s="195">
        <v>0</v>
      </c>
      <c r="J117" s="134"/>
    </row>
    <row r="118" spans="1:10" x14ac:dyDescent="0.25">
      <c r="A118" s="143"/>
      <c r="B118" s="368"/>
      <c r="C118" s="193" t="s">
        <v>879</v>
      </c>
      <c r="D118" s="194">
        <v>412.14471758255468</v>
      </c>
      <c r="E118" s="194">
        <v>480.83436329594912</v>
      </c>
      <c r="F118" s="194">
        <v>618.21707637383213</v>
      </c>
      <c r="G118" s="194">
        <v>755.59978945171497</v>
      </c>
      <c r="H118" s="194">
        <v>480.83436329594912</v>
      </c>
      <c r="I118" s="195">
        <v>2747.63031</v>
      </c>
      <c r="J118" s="134"/>
    </row>
    <row r="119" spans="1:10" x14ac:dyDescent="0.25">
      <c r="A119" s="143"/>
      <c r="B119" s="369"/>
      <c r="C119" s="193" t="s">
        <v>880</v>
      </c>
      <c r="D119" s="195">
        <v>2230.1624277170959</v>
      </c>
      <c r="E119" s="195">
        <v>2498.7705822291864</v>
      </c>
      <c r="F119" s="195">
        <v>2925.0028234625515</v>
      </c>
      <c r="G119" s="195">
        <v>3335.4610585108403</v>
      </c>
      <c r="H119" s="195">
        <v>2633.8835680803281</v>
      </c>
      <c r="I119" s="195">
        <v>13623.280460000002</v>
      </c>
      <c r="J119" s="134"/>
    </row>
    <row r="120" spans="1:10" x14ac:dyDescent="0.25">
      <c r="A120" s="143"/>
      <c r="B120" s="370" t="s">
        <v>881</v>
      </c>
      <c r="C120" s="193" t="s">
        <v>882</v>
      </c>
      <c r="D120" s="194">
        <v>13.130107946141244</v>
      </c>
      <c r="E120" s="194">
        <v>14.440735781055523</v>
      </c>
      <c r="F120" s="194">
        <v>15.894341197960452</v>
      </c>
      <c r="G120" s="194">
        <v>17.479009398356808</v>
      </c>
      <c r="H120" s="194">
        <v>19.230484777742259</v>
      </c>
      <c r="I120" s="195">
        <v>80.174679101256288</v>
      </c>
      <c r="J120" s="134"/>
    </row>
    <row r="121" spans="1:10" x14ac:dyDescent="0.25">
      <c r="A121" s="143"/>
      <c r="B121" s="370"/>
      <c r="C121" s="193" t="s">
        <v>883</v>
      </c>
      <c r="D121" s="194">
        <v>193.78847309274289</v>
      </c>
      <c r="E121" s="194">
        <v>215.09844292808091</v>
      </c>
      <c r="F121" s="194">
        <v>245.88786192151173</v>
      </c>
      <c r="G121" s="194">
        <v>274.99587783722711</v>
      </c>
      <c r="H121" s="194">
        <v>229.50057942935649</v>
      </c>
      <c r="I121" s="195">
        <v>1159.2712352089191</v>
      </c>
      <c r="J121" s="134"/>
    </row>
    <row r="122" spans="1:10" x14ac:dyDescent="0.25">
      <c r="A122" s="143"/>
      <c r="B122" s="370"/>
      <c r="C122" s="193" t="s">
        <v>884</v>
      </c>
      <c r="D122" s="194">
        <v>100.07069073592136</v>
      </c>
      <c r="E122" s="194">
        <v>111.07497477279156</v>
      </c>
      <c r="F122" s="194">
        <v>126.9743643332623</v>
      </c>
      <c r="G122" s="194">
        <v>142.00549189286593</v>
      </c>
      <c r="H122" s="194">
        <v>118.51211344649344</v>
      </c>
      <c r="I122" s="195">
        <v>598.63763518133464</v>
      </c>
      <c r="J122" s="134"/>
    </row>
    <row r="123" spans="1:10" x14ac:dyDescent="0.25">
      <c r="A123" s="143"/>
      <c r="B123" s="370"/>
      <c r="C123" s="193" t="s">
        <v>885</v>
      </c>
      <c r="D123" s="194">
        <v>1673.1572318519411</v>
      </c>
      <c r="E123" s="194">
        <v>1857.1461429131209</v>
      </c>
      <c r="F123" s="194">
        <v>2122.9800092480091</v>
      </c>
      <c r="G123" s="194">
        <v>2374.2967493873093</v>
      </c>
      <c r="H123" s="194">
        <v>1981.4932645796184</v>
      </c>
      <c r="I123" s="195">
        <v>10009.073397979999</v>
      </c>
      <c r="J123" s="134"/>
    </row>
    <row r="124" spans="1:10" x14ac:dyDescent="0.25">
      <c r="A124" s="143"/>
      <c r="B124" s="370"/>
      <c r="C124" s="193" t="s">
        <v>886</v>
      </c>
      <c r="D124" s="194">
        <v>52.753728903532348</v>
      </c>
      <c r="E124" s="194">
        <v>58.554798253502753</v>
      </c>
      <c r="F124" s="194">
        <v>66.936394107758673</v>
      </c>
      <c r="G124" s="194">
        <v>74.860272943433671</v>
      </c>
      <c r="H124" s="194">
        <v>62.4753947291061</v>
      </c>
      <c r="I124" s="195">
        <v>315.58058893733357</v>
      </c>
      <c r="J124" s="134"/>
    </row>
    <row r="125" spans="1:10" x14ac:dyDescent="0.25">
      <c r="A125" s="143"/>
      <c r="B125" s="370"/>
      <c r="C125" s="193" t="s">
        <v>887</v>
      </c>
      <c r="D125" s="194">
        <v>157.27092168041435</v>
      </c>
      <c r="E125" s="194">
        <v>173.35257590117664</v>
      </c>
      <c r="F125" s="194">
        <v>194.60899803039871</v>
      </c>
      <c r="G125" s="194">
        <v>214.31533328408617</v>
      </c>
      <c r="H125" s="194">
        <v>186.63022030631225</v>
      </c>
      <c r="I125" s="195">
        <v>926.17804920238802</v>
      </c>
      <c r="J125" s="134"/>
    </row>
    <row r="126" spans="1:10" x14ac:dyDescent="0.25">
      <c r="A126" s="143"/>
      <c r="B126" s="370"/>
      <c r="C126" s="193" t="s">
        <v>888</v>
      </c>
      <c r="D126" s="194">
        <v>75.946502400669175</v>
      </c>
      <c r="E126" s="194">
        <v>84.297967528748018</v>
      </c>
      <c r="F126" s="194">
        <v>96.364467905066704</v>
      </c>
      <c r="G126" s="194">
        <v>107.77201947581274</v>
      </c>
      <c r="H126" s="194">
        <v>89.942224263489024</v>
      </c>
      <c r="I126" s="195">
        <v>454.32318157378563</v>
      </c>
      <c r="J126" s="134"/>
    </row>
    <row r="127" spans="1:10" x14ac:dyDescent="0.25">
      <c r="A127" s="143"/>
      <c r="B127" s="370"/>
      <c r="C127" s="193" t="s">
        <v>889</v>
      </c>
      <c r="D127" s="194">
        <v>2266.1176566113622</v>
      </c>
      <c r="E127" s="194">
        <v>2513.9656380784763</v>
      </c>
      <c r="F127" s="194">
        <v>2869.6464367439676</v>
      </c>
      <c r="G127" s="194">
        <v>3205.7247542190917</v>
      </c>
      <c r="H127" s="194">
        <v>2687.7842815321183</v>
      </c>
      <c r="I127" s="195">
        <v>13543.238767185017</v>
      </c>
      <c r="J127" s="134"/>
    </row>
    <row r="128" spans="1:10" ht="15.75" thickBot="1" x14ac:dyDescent="0.3">
      <c r="A128" s="143"/>
      <c r="B128" s="371" t="s">
        <v>890</v>
      </c>
      <c r="C128" s="372"/>
      <c r="D128" s="205">
        <v>0.64236406721079009</v>
      </c>
      <c r="E128" s="205">
        <v>0.64128045732698491</v>
      </c>
      <c r="F128" s="205">
        <v>0.64036403004435138</v>
      </c>
      <c r="G128" s="205">
        <v>0.64272766997156261</v>
      </c>
      <c r="H128" s="205">
        <v>0.64180175527441574</v>
      </c>
      <c r="I128" s="206">
        <v>0.834249801217951</v>
      </c>
      <c r="J128" s="134"/>
    </row>
    <row r="129" spans="1:10" x14ac:dyDescent="0.25">
      <c r="A129" s="143"/>
      <c r="B129" s="134"/>
      <c r="C129" s="134"/>
      <c r="D129" s="200"/>
      <c r="E129" s="134"/>
      <c r="F129" s="134"/>
      <c r="G129" s="134"/>
      <c r="H129" s="134"/>
      <c r="I129" s="200"/>
      <c r="J129" s="134"/>
    </row>
    <row r="130" spans="1:10" ht="15.75" thickBot="1" x14ac:dyDescent="0.3">
      <c r="A130" s="143"/>
      <c r="B130" s="136" t="s">
        <v>896</v>
      </c>
      <c r="C130" s="134"/>
      <c r="D130" s="134"/>
      <c r="E130" s="134"/>
      <c r="F130" s="134"/>
      <c r="G130" s="134"/>
      <c r="H130" s="134"/>
      <c r="I130" s="134"/>
      <c r="J130" s="134"/>
    </row>
    <row r="131" spans="1:10" x14ac:dyDescent="0.25">
      <c r="A131" s="143"/>
      <c r="B131" s="186" t="s">
        <v>873</v>
      </c>
      <c r="C131" s="187"/>
      <c r="D131" s="188"/>
      <c r="E131" s="188"/>
      <c r="F131" s="188"/>
      <c r="G131" s="188"/>
      <c r="H131" s="188"/>
      <c r="I131" s="189" t="s">
        <v>88</v>
      </c>
      <c r="J131" s="134"/>
    </row>
    <row r="132" spans="1:10" x14ac:dyDescent="0.25">
      <c r="A132" s="143"/>
      <c r="B132" s="146" t="s">
        <v>874</v>
      </c>
      <c r="C132" s="190" t="s">
        <v>722</v>
      </c>
      <c r="D132" s="191" t="s">
        <v>33</v>
      </c>
      <c r="E132" s="191" t="s">
        <v>34</v>
      </c>
      <c r="F132" s="191" t="s">
        <v>35</v>
      </c>
      <c r="G132" s="191" t="s">
        <v>36</v>
      </c>
      <c r="H132" s="191" t="s">
        <v>37</v>
      </c>
      <c r="I132" s="192" t="s">
        <v>38</v>
      </c>
      <c r="J132" s="134"/>
    </row>
    <row r="133" spans="1:10" x14ac:dyDescent="0.25">
      <c r="A133" s="143"/>
      <c r="B133" s="368" t="s">
        <v>875</v>
      </c>
      <c r="C133" s="193" t="s">
        <v>876</v>
      </c>
      <c r="D133" s="194">
        <v>878.80842889935718</v>
      </c>
      <c r="E133" s="194">
        <v>1025.2760405503209</v>
      </c>
      <c r="F133" s="194">
        <v>1318.2121835167732</v>
      </c>
      <c r="G133" s="194">
        <v>1611.1483264832257</v>
      </c>
      <c r="H133" s="194">
        <v>1025.2760405503209</v>
      </c>
      <c r="I133" s="195">
        <v>5858.7210199999972</v>
      </c>
      <c r="J133" s="134"/>
    </row>
    <row r="134" spans="1:10" x14ac:dyDescent="0.25">
      <c r="A134" s="143"/>
      <c r="B134" s="368"/>
      <c r="C134" s="193" t="s">
        <v>877</v>
      </c>
      <c r="D134" s="194"/>
      <c r="E134" s="194"/>
      <c r="F134" s="194"/>
      <c r="G134" s="194"/>
      <c r="H134" s="194"/>
      <c r="I134" s="195"/>
      <c r="J134" s="134"/>
    </row>
    <row r="135" spans="1:10" x14ac:dyDescent="0.25">
      <c r="A135" s="143"/>
      <c r="B135" s="368"/>
      <c r="C135" s="193" t="s">
        <v>878</v>
      </c>
      <c r="D135" s="194"/>
      <c r="E135" s="194"/>
      <c r="F135" s="194"/>
      <c r="G135" s="194"/>
      <c r="H135" s="194"/>
      <c r="I135" s="195"/>
      <c r="J135" s="134"/>
    </row>
    <row r="136" spans="1:10" x14ac:dyDescent="0.25">
      <c r="A136" s="143"/>
      <c r="B136" s="368"/>
      <c r="C136" s="193" t="s">
        <v>879</v>
      </c>
      <c r="D136" s="194"/>
      <c r="E136" s="194"/>
      <c r="F136" s="194"/>
      <c r="G136" s="194"/>
      <c r="H136" s="194"/>
      <c r="I136" s="195"/>
      <c r="J136" s="134"/>
    </row>
    <row r="137" spans="1:10" x14ac:dyDescent="0.25">
      <c r="A137" s="143"/>
      <c r="B137" s="369"/>
      <c r="C137" s="193" t="s">
        <v>880</v>
      </c>
      <c r="D137" s="194">
        <v>878.80842889935718</v>
      </c>
      <c r="E137" s="194">
        <v>1025.2760405503209</v>
      </c>
      <c r="F137" s="194">
        <v>1318.2121835167732</v>
      </c>
      <c r="G137" s="194">
        <v>1611.1483264832257</v>
      </c>
      <c r="H137" s="194">
        <v>1025.2760405503209</v>
      </c>
      <c r="I137" s="195">
        <v>5858.7210199999972</v>
      </c>
      <c r="J137" s="134"/>
    </row>
    <row r="138" spans="1:10" x14ac:dyDescent="0.25">
      <c r="A138" s="143"/>
      <c r="B138" s="370" t="s">
        <v>881</v>
      </c>
      <c r="C138" s="193" t="s">
        <v>882</v>
      </c>
      <c r="D138" s="194">
        <v>8.6383422222432014</v>
      </c>
      <c r="E138" s="194">
        <v>9.500608687258401</v>
      </c>
      <c r="F138" s="194">
        <v>10.456940584820716</v>
      </c>
      <c r="G138" s="194">
        <v>11.499499128884551</v>
      </c>
      <c r="H138" s="194">
        <v>12.651800677586683</v>
      </c>
      <c r="I138" s="195">
        <v>52.747191300793553</v>
      </c>
      <c r="J138" s="134"/>
    </row>
    <row r="139" spans="1:10" x14ac:dyDescent="0.25">
      <c r="A139" s="143"/>
      <c r="B139" s="370"/>
      <c r="C139" s="193" t="s">
        <v>883</v>
      </c>
      <c r="D139" s="194">
        <v>114.40330319223925</v>
      </c>
      <c r="E139" s="194">
        <v>133.47046052997038</v>
      </c>
      <c r="F139" s="194">
        <v>171.60489492738347</v>
      </c>
      <c r="G139" s="194">
        <v>209.73932932479656</v>
      </c>
      <c r="H139" s="194">
        <v>133.47046052997038</v>
      </c>
      <c r="I139" s="195">
        <v>762.68844850436005</v>
      </c>
      <c r="J139" s="134"/>
    </row>
    <row r="140" spans="1:10" x14ac:dyDescent="0.25">
      <c r="A140" s="143"/>
      <c r="B140" s="370"/>
      <c r="C140" s="193" t="s">
        <v>884</v>
      </c>
      <c r="D140" s="194">
        <v>59.07687588538591</v>
      </c>
      <c r="E140" s="194">
        <v>68.922990954593814</v>
      </c>
      <c r="F140" s="194">
        <v>88.61528291638912</v>
      </c>
      <c r="G140" s="194">
        <v>108.30757487818441</v>
      </c>
      <c r="H140" s="194">
        <v>68.922990954593814</v>
      </c>
      <c r="I140" s="195">
        <v>393.84571558914706</v>
      </c>
      <c r="J140" s="134"/>
    </row>
    <row r="141" spans="1:10" x14ac:dyDescent="0.25">
      <c r="A141" s="143"/>
      <c r="B141" s="370"/>
      <c r="C141" s="193" t="s">
        <v>885</v>
      </c>
      <c r="D141" s="194">
        <v>448.89758887851951</v>
      </c>
      <c r="E141" s="194">
        <v>523.71361880811253</v>
      </c>
      <c r="F141" s="194">
        <v>673.34614843428574</v>
      </c>
      <c r="G141" s="194">
        <v>822.97867806045895</v>
      </c>
      <c r="H141" s="194">
        <v>523.71361880811253</v>
      </c>
      <c r="I141" s="195">
        <v>2992.6496529894894</v>
      </c>
      <c r="J141" s="134"/>
    </row>
    <row r="142" spans="1:10" x14ac:dyDescent="0.25">
      <c r="A142" s="143"/>
      <c r="B142" s="370"/>
      <c r="C142" s="193" t="s">
        <v>886</v>
      </c>
      <c r="D142" s="194">
        <v>31.143239564015211</v>
      </c>
      <c r="E142" s="194">
        <v>36.333763195801509</v>
      </c>
      <c r="F142" s="194">
        <v>46.714843050473249</v>
      </c>
      <c r="G142" s="194">
        <v>57.095922905144988</v>
      </c>
      <c r="H142" s="194">
        <v>36.333763195801509</v>
      </c>
      <c r="I142" s="195">
        <v>207.62153191123645</v>
      </c>
      <c r="J142" s="134"/>
    </row>
    <row r="143" spans="1:10" x14ac:dyDescent="0.25">
      <c r="A143" s="143"/>
      <c r="B143" s="370"/>
      <c r="C143" s="193" t="s">
        <v>887</v>
      </c>
      <c r="D143" s="194">
        <v>91.398659960236515</v>
      </c>
      <c r="E143" s="194">
        <v>106.63172212970224</v>
      </c>
      <c r="F143" s="194">
        <v>137.09794211644774</v>
      </c>
      <c r="G143" s="194">
        <v>167.56416210319327</v>
      </c>
      <c r="H143" s="194">
        <v>106.63172212970224</v>
      </c>
      <c r="I143" s="195">
        <v>609.32420843928207</v>
      </c>
      <c r="J143" s="134"/>
    </row>
    <row r="144" spans="1:10" x14ac:dyDescent="0.25">
      <c r="A144" s="143"/>
      <c r="B144" s="370"/>
      <c r="C144" s="193" t="s">
        <v>888</v>
      </c>
      <c r="D144" s="194">
        <v>44.835126681532515</v>
      </c>
      <c r="E144" s="194">
        <v>52.30762433535795</v>
      </c>
      <c r="F144" s="194">
        <v>67.252666562535452</v>
      </c>
      <c r="G144" s="194">
        <v>82.197708789712962</v>
      </c>
      <c r="H144" s="194">
        <v>52.30762433535795</v>
      </c>
      <c r="I144" s="195">
        <v>298.90075070449683</v>
      </c>
      <c r="J144" s="134"/>
    </row>
    <row r="145" spans="1:11" x14ac:dyDescent="0.25">
      <c r="A145" s="143"/>
      <c r="B145" s="370"/>
      <c r="C145" s="193" t="s">
        <v>889</v>
      </c>
      <c r="D145" s="194">
        <v>798.39313638417207</v>
      </c>
      <c r="E145" s="194">
        <v>930.88078864079682</v>
      </c>
      <c r="F145" s="194">
        <v>1195.0887185923357</v>
      </c>
      <c r="G145" s="194">
        <v>1459.3828751903757</v>
      </c>
      <c r="H145" s="194">
        <v>934.03198063112507</v>
      </c>
      <c r="I145" s="195">
        <v>5317.7774994388055</v>
      </c>
      <c r="J145" s="134"/>
    </row>
    <row r="146" spans="1:11" ht="15.75" thickBot="1" x14ac:dyDescent="0.3">
      <c r="A146" s="143"/>
      <c r="B146" s="371" t="s">
        <v>890</v>
      </c>
      <c r="C146" s="372"/>
      <c r="D146" s="197">
        <v>0.5242000443886945</v>
      </c>
      <c r="E146" s="197">
        <v>0.52397305552883588</v>
      </c>
      <c r="F146" s="197">
        <v>0.52412773109519983</v>
      </c>
      <c r="G146" s="197">
        <v>0.52449437407616317</v>
      </c>
      <c r="H146" s="197">
        <v>0.5247132240848309</v>
      </c>
      <c r="I146" s="198">
        <v>0.52328476659432455</v>
      </c>
      <c r="J146" s="134"/>
    </row>
    <row r="147" spans="1:11" x14ac:dyDescent="0.25">
      <c r="A147" s="143"/>
      <c r="B147" s="134"/>
      <c r="C147" s="134"/>
      <c r="D147" s="134"/>
      <c r="E147" s="134"/>
      <c r="F147" s="134"/>
      <c r="G147" s="134"/>
      <c r="H147" s="134"/>
      <c r="I147" s="207"/>
      <c r="J147" s="134"/>
    </row>
    <row r="148" spans="1:11" ht="15.75" thickBot="1" x14ac:dyDescent="0.3">
      <c r="A148" s="143"/>
      <c r="B148" s="136" t="s">
        <v>135</v>
      </c>
      <c r="C148" s="134"/>
      <c r="D148" s="134"/>
      <c r="E148" s="134"/>
      <c r="F148" s="134"/>
      <c r="G148" s="134"/>
      <c r="H148" s="134"/>
      <c r="I148" s="134"/>
      <c r="J148" s="134"/>
    </row>
    <row r="149" spans="1:11" x14ac:dyDescent="0.25">
      <c r="A149" s="143"/>
      <c r="B149" s="186" t="s">
        <v>873</v>
      </c>
      <c r="C149" s="187"/>
      <c r="D149" s="188"/>
      <c r="E149" s="188"/>
      <c r="F149" s="188"/>
      <c r="G149" s="188"/>
      <c r="H149" s="188"/>
      <c r="I149" s="189" t="s">
        <v>88</v>
      </c>
      <c r="J149" s="134"/>
    </row>
    <row r="150" spans="1:11" x14ac:dyDescent="0.25">
      <c r="A150" s="143"/>
      <c r="B150" s="146" t="s">
        <v>874</v>
      </c>
      <c r="C150" s="190" t="s">
        <v>722</v>
      </c>
      <c r="D150" s="191" t="s">
        <v>33</v>
      </c>
      <c r="E150" s="191" t="s">
        <v>34</v>
      </c>
      <c r="F150" s="191" t="s">
        <v>35</v>
      </c>
      <c r="G150" s="191" t="s">
        <v>36</v>
      </c>
      <c r="H150" s="191" t="s">
        <v>37</v>
      </c>
      <c r="I150" s="192" t="s">
        <v>38</v>
      </c>
      <c r="J150" s="134"/>
    </row>
    <row r="151" spans="1:11" x14ac:dyDescent="0.25">
      <c r="A151" s="143"/>
      <c r="B151" s="368" t="s">
        <v>875</v>
      </c>
      <c r="C151" s="193" t="s">
        <v>876</v>
      </c>
      <c r="D151" s="194">
        <v>1310.7532914000005</v>
      </c>
      <c r="E151" s="194">
        <v>1602.0318006000007</v>
      </c>
      <c r="F151" s="194">
        <v>1674.8514279000008</v>
      </c>
      <c r="G151" s="194">
        <v>1602.0318006000007</v>
      </c>
      <c r="H151" s="194">
        <v>1092.2944095000005</v>
      </c>
      <c r="I151" s="195">
        <v>7281.9627300000029</v>
      </c>
      <c r="J151" s="134"/>
    </row>
    <row r="152" spans="1:11" x14ac:dyDescent="0.25">
      <c r="A152" s="143"/>
      <c r="B152" s="368"/>
      <c r="C152" s="193" t="s">
        <v>877</v>
      </c>
      <c r="D152" s="194"/>
      <c r="E152" s="194"/>
      <c r="F152" s="194"/>
      <c r="G152" s="194"/>
      <c r="H152" s="194"/>
      <c r="I152" s="195"/>
      <c r="J152" s="134"/>
    </row>
    <row r="153" spans="1:11" x14ac:dyDescent="0.25">
      <c r="A153" s="143"/>
      <c r="B153" s="368"/>
      <c r="C153" s="193" t="s">
        <v>878</v>
      </c>
      <c r="D153" s="194"/>
      <c r="E153" s="194"/>
      <c r="F153" s="194"/>
      <c r="G153" s="194"/>
      <c r="H153" s="194"/>
      <c r="I153" s="195"/>
      <c r="J153" s="134"/>
    </row>
    <row r="154" spans="1:11" x14ac:dyDescent="0.25">
      <c r="A154" s="143"/>
      <c r="B154" s="368"/>
      <c r="C154" s="193" t="s">
        <v>879</v>
      </c>
      <c r="D154" s="194"/>
      <c r="E154" s="194"/>
      <c r="F154" s="194"/>
      <c r="G154" s="194"/>
      <c r="H154" s="194"/>
      <c r="I154" s="195"/>
      <c r="J154" s="134"/>
    </row>
    <row r="155" spans="1:11" x14ac:dyDescent="0.25">
      <c r="A155" s="143"/>
      <c r="B155" s="369"/>
      <c r="C155" s="193" t="s">
        <v>880</v>
      </c>
      <c r="D155" s="194">
        <v>1310.7532914000005</v>
      </c>
      <c r="E155" s="194">
        <v>1602.0318006000007</v>
      </c>
      <c r="F155" s="194">
        <v>1674.8514279000008</v>
      </c>
      <c r="G155" s="194">
        <v>1602.0318006000007</v>
      </c>
      <c r="H155" s="194">
        <v>1092.2944095000005</v>
      </c>
      <c r="I155" s="195">
        <v>7281.9627300000029</v>
      </c>
      <c r="J155" s="134"/>
      <c r="K155" s="208"/>
    </row>
    <row r="156" spans="1:11" x14ac:dyDescent="0.25">
      <c r="A156" s="143"/>
      <c r="B156" s="370" t="s">
        <v>881</v>
      </c>
      <c r="C156" s="193" t="s">
        <v>882</v>
      </c>
      <c r="D156" s="194">
        <v>4.6910967769421674</v>
      </c>
      <c r="E156" s="194">
        <v>4.6910967769421674</v>
      </c>
      <c r="F156" s="194">
        <v>4.6910967769421674</v>
      </c>
      <c r="G156" s="194">
        <v>4.6910967769421674</v>
      </c>
      <c r="H156" s="194">
        <v>4.6910967769421674</v>
      </c>
      <c r="I156" s="195">
        <v>23.455483884710837</v>
      </c>
      <c r="J156" s="134"/>
      <c r="K156" s="208"/>
    </row>
    <row r="157" spans="1:11" x14ac:dyDescent="0.25">
      <c r="A157" s="143"/>
      <c r="B157" s="370"/>
      <c r="C157" s="193" t="s">
        <v>883</v>
      </c>
      <c r="D157" s="194">
        <v>67.830063257529304</v>
      </c>
      <c r="E157" s="194">
        <v>82.903410648091366</v>
      </c>
      <c r="F157" s="194">
        <v>86.671747495731893</v>
      </c>
      <c r="G157" s="194">
        <v>82.903410648091366</v>
      </c>
      <c r="H157" s="194">
        <v>56.525052714607746</v>
      </c>
      <c r="I157" s="195">
        <v>376.83368476405167</v>
      </c>
      <c r="J157" s="134"/>
      <c r="K157" s="208"/>
    </row>
    <row r="158" spans="1:11" x14ac:dyDescent="0.25">
      <c r="A158" s="143"/>
      <c r="B158" s="370"/>
      <c r="C158" s="193" t="s">
        <v>884</v>
      </c>
      <c r="D158" s="194">
        <v>35.026857761522812</v>
      </c>
      <c r="E158" s="194">
        <v>42.810603930750112</v>
      </c>
      <c r="F158" s="194">
        <v>44.756540473056937</v>
      </c>
      <c r="G158" s="194">
        <v>42.810603930750112</v>
      </c>
      <c r="H158" s="194">
        <v>29.189048134602345</v>
      </c>
      <c r="I158" s="195">
        <v>194.59365423068232</v>
      </c>
      <c r="J158" s="134"/>
      <c r="K158" s="208"/>
    </row>
    <row r="159" spans="1:11" x14ac:dyDescent="0.25">
      <c r="A159" s="143"/>
      <c r="B159" s="370"/>
      <c r="C159" s="193" t="s">
        <v>885</v>
      </c>
      <c r="D159" s="194">
        <v>478.5888562704954</v>
      </c>
      <c r="E159" s="194">
        <v>584.94193544171662</v>
      </c>
      <c r="F159" s="194">
        <v>611.53020523452187</v>
      </c>
      <c r="G159" s="194">
        <v>584.94193544171662</v>
      </c>
      <c r="H159" s="194">
        <v>398.82404689207948</v>
      </c>
      <c r="I159" s="195">
        <v>2658.8269792805299</v>
      </c>
      <c r="J159" s="134"/>
      <c r="K159" s="208"/>
    </row>
    <row r="160" spans="1:11" x14ac:dyDescent="0.25">
      <c r="A160" s="143"/>
      <c r="B160" s="370"/>
      <c r="C160" s="193" t="s">
        <v>886</v>
      </c>
      <c r="D160" s="194">
        <v>18.464920598681125</v>
      </c>
      <c r="E160" s="194">
        <v>22.568236287276935</v>
      </c>
      <c r="F160" s="194">
        <v>23.594065209425885</v>
      </c>
      <c r="G160" s="194">
        <v>22.568236287276935</v>
      </c>
      <c r="H160" s="194">
        <v>15.387433832234272</v>
      </c>
      <c r="I160" s="195">
        <v>102.58289221489517</v>
      </c>
      <c r="J160" s="134"/>
      <c r="K160" s="208"/>
    </row>
    <row r="161" spans="1:11" x14ac:dyDescent="0.25">
      <c r="A161" s="143"/>
      <c r="B161" s="370"/>
      <c r="C161" s="193" t="s">
        <v>887</v>
      </c>
      <c r="D161" s="194">
        <v>54.190540952639466</v>
      </c>
      <c r="E161" s="194">
        <v>66.232883386559351</v>
      </c>
      <c r="F161" s="194">
        <v>69.243468995039322</v>
      </c>
      <c r="G161" s="194">
        <v>66.232883386559351</v>
      </c>
      <c r="H161" s="194">
        <v>45.15878412719956</v>
      </c>
      <c r="I161" s="195">
        <v>301.05856084799706</v>
      </c>
      <c r="J161" s="134"/>
      <c r="K161" s="208"/>
    </row>
    <row r="162" spans="1:11" x14ac:dyDescent="0.25">
      <c r="A162" s="143"/>
      <c r="B162" s="370"/>
      <c r="C162" s="193" t="s">
        <v>888</v>
      </c>
      <c r="D162" s="194">
        <v>29.496371736005617</v>
      </c>
      <c r="E162" s="194">
        <v>32.490188788451313</v>
      </c>
      <c r="F162" s="194">
        <v>33.967015551562739</v>
      </c>
      <c r="G162" s="194">
        <v>32.490188788451313</v>
      </c>
      <c r="H162" s="194">
        <v>22.152401446671348</v>
      </c>
      <c r="I162" s="195">
        <v>150.59616631114233</v>
      </c>
      <c r="J162" s="134"/>
      <c r="K162" s="208"/>
    </row>
    <row r="163" spans="1:11" x14ac:dyDescent="0.25">
      <c r="A163" s="143"/>
      <c r="B163" s="370"/>
      <c r="C163" s="193" t="s">
        <v>889</v>
      </c>
      <c r="D163" s="194">
        <v>688.28870735381588</v>
      </c>
      <c r="E163" s="194">
        <v>836.63835525978789</v>
      </c>
      <c r="F163" s="194">
        <v>874.45413973628081</v>
      </c>
      <c r="G163" s="194">
        <v>836.63835525978789</v>
      </c>
      <c r="H163" s="194">
        <v>571.92786392433686</v>
      </c>
      <c r="I163" s="209">
        <v>3807.9474215340088</v>
      </c>
      <c r="J163" s="134"/>
      <c r="K163" s="208"/>
    </row>
    <row r="164" spans="1:11" ht="15.75" thickBot="1" x14ac:dyDescent="0.3">
      <c r="A164" s="143"/>
      <c r="B164" s="371" t="s">
        <v>890</v>
      </c>
      <c r="C164" s="372"/>
      <c r="D164" s="197">
        <v>0.65569072196437672</v>
      </c>
      <c r="E164" s="197">
        <v>0.65692844797011141</v>
      </c>
      <c r="F164" s="197">
        <v>0.65698339546362217</v>
      </c>
      <c r="G164" s="197">
        <v>0.65692844797011141</v>
      </c>
      <c r="H164" s="197">
        <v>0.65633925644587932</v>
      </c>
      <c r="I164" s="198">
        <v>0.65662955159223946</v>
      </c>
      <c r="J164" s="134"/>
    </row>
    <row r="165" spans="1:11" x14ac:dyDescent="0.25">
      <c r="A165" s="143"/>
      <c r="B165" s="134"/>
      <c r="C165" s="134"/>
      <c r="D165" s="134"/>
      <c r="E165" s="134"/>
      <c r="F165" s="134"/>
      <c r="G165" s="134"/>
      <c r="H165" s="134"/>
      <c r="I165" s="200"/>
      <c r="J165" s="134"/>
    </row>
    <row r="166" spans="1:11" ht="15.75" thickBot="1" x14ac:dyDescent="0.3">
      <c r="A166" s="143"/>
      <c r="B166" s="136" t="s">
        <v>897</v>
      </c>
      <c r="C166" s="134"/>
      <c r="D166" s="134"/>
      <c r="E166" s="134"/>
      <c r="F166" s="134"/>
      <c r="G166" s="134"/>
      <c r="H166" s="134"/>
      <c r="I166" s="134"/>
      <c r="J166" s="134"/>
    </row>
    <row r="167" spans="1:11" x14ac:dyDescent="0.25">
      <c r="A167" s="143"/>
      <c r="B167" s="186" t="s">
        <v>873</v>
      </c>
      <c r="C167" s="187"/>
      <c r="D167" s="188"/>
      <c r="E167" s="188"/>
      <c r="F167" s="188"/>
      <c r="G167" s="188"/>
      <c r="H167" s="188"/>
      <c r="I167" s="189" t="s">
        <v>88</v>
      </c>
      <c r="J167" s="134"/>
    </row>
    <row r="168" spans="1:11" x14ac:dyDescent="0.25">
      <c r="A168" s="143"/>
      <c r="B168" s="146" t="s">
        <v>874</v>
      </c>
      <c r="C168" s="190" t="s">
        <v>722</v>
      </c>
      <c r="D168" s="191" t="s">
        <v>33</v>
      </c>
      <c r="E168" s="191" t="s">
        <v>34</v>
      </c>
      <c r="F168" s="191" t="s">
        <v>35</v>
      </c>
      <c r="G168" s="191" t="s">
        <v>36</v>
      </c>
      <c r="H168" s="191" t="s">
        <v>37</v>
      </c>
      <c r="I168" s="192" t="s">
        <v>38</v>
      </c>
      <c r="J168" s="134"/>
    </row>
    <row r="169" spans="1:11" x14ac:dyDescent="0.25">
      <c r="A169" s="143"/>
      <c r="B169" s="368" t="s">
        <v>875</v>
      </c>
      <c r="C169" s="193" t="s">
        <v>876</v>
      </c>
      <c r="D169" s="194">
        <v>626.30435257377678</v>
      </c>
      <c r="E169" s="194">
        <v>1054.9469695429441</v>
      </c>
      <c r="F169" s="194">
        <v>1347.7867567651097</v>
      </c>
      <c r="G169" s="194">
        <v>1463.8575514206664</v>
      </c>
      <c r="H169" s="194">
        <v>1603.4838896974977</v>
      </c>
      <c r="I169" s="195">
        <v>6096.379519999995</v>
      </c>
      <c r="J169" s="134"/>
    </row>
    <row r="170" spans="1:11" x14ac:dyDescent="0.25">
      <c r="A170" s="143"/>
      <c r="B170" s="368"/>
      <c r="C170" s="193" t="s">
        <v>877</v>
      </c>
      <c r="D170" s="194"/>
      <c r="E170" s="194"/>
      <c r="F170" s="194"/>
      <c r="G170" s="194"/>
      <c r="H170" s="194"/>
      <c r="I170" s="195"/>
      <c r="J170" s="134"/>
    </row>
    <row r="171" spans="1:11" x14ac:dyDescent="0.25">
      <c r="A171" s="143"/>
      <c r="B171" s="368"/>
      <c r="C171" s="193" t="s">
        <v>878</v>
      </c>
      <c r="D171" s="194"/>
      <c r="E171" s="194"/>
      <c r="F171" s="194"/>
      <c r="G171" s="194"/>
      <c r="H171" s="194"/>
      <c r="I171" s="195"/>
      <c r="J171" s="134"/>
    </row>
    <row r="172" spans="1:11" x14ac:dyDescent="0.25">
      <c r="A172" s="143"/>
      <c r="B172" s="368"/>
      <c r="C172" s="193" t="s">
        <v>879</v>
      </c>
      <c r="D172" s="194"/>
      <c r="E172" s="194"/>
      <c r="F172" s="194"/>
      <c r="G172" s="194"/>
      <c r="H172" s="194"/>
      <c r="I172" s="195"/>
      <c r="J172" s="134"/>
    </row>
    <row r="173" spans="1:11" x14ac:dyDescent="0.25">
      <c r="A173" s="143"/>
      <c r="B173" s="369"/>
      <c r="C173" s="193" t="s">
        <v>880</v>
      </c>
      <c r="D173" s="194">
        <v>626.30435257377678</v>
      </c>
      <c r="E173" s="194">
        <v>1054.9469695429441</v>
      </c>
      <c r="F173" s="194">
        <v>1347.7867567651097</v>
      </c>
      <c r="G173" s="194">
        <v>1463.8575514206664</v>
      </c>
      <c r="H173" s="194">
        <v>1603.4838896974977</v>
      </c>
      <c r="I173" s="195">
        <v>6096.379519999995</v>
      </c>
      <c r="J173" s="134"/>
    </row>
    <row r="174" spans="1:11" x14ac:dyDescent="0.25">
      <c r="A174" s="143"/>
      <c r="B174" s="370" t="s">
        <v>881</v>
      </c>
      <c r="C174" s="193" t="s">
        <v>882</v>
      </c>
      <c r="D174" s="194">
        <v>6.9106737777945586</v>
      </c>
      <c r="E174" s="194">
        <v>7.6004869498067187</v>
      </c>
      <c r="F174" s="194">
        <v>8.3655524678565705</v>
      </c>
      <c r="G174" s="194">
        <v>9.1995993031076377</v>
      </c>
      <c r="H174" s="194">
        <v>10.121440542069344</v>
      </c>
      <c r="I174" s="195">
        <v>42.197753040634829</v>
      </c>
      <c r="J174" s="134"/>
    </row>
    <row r="175" spans="1:11" x14ac:dyDescent="0.25">
      <c r="A175" s="143"/>
      <c r="B175" s="370"/>
      <c r="C175" s="193" t="s">
        <v>883</v>
      </c>
      <c r="D175" s="194">
        <v>62.683117858912006</v>
      </c>
      <c r="E175" s="194">
        <v>105.58343552142696</v>
      </c>
      <c r="F175" s="194">
        <v>134.8920469350183</v>
      </c>
      <c r="G175" s="194">
        <v>146.50888988281625</v>
      </c>
      <c r="H175" s="194">
        <v>160.48326860531432</v>
      </c>
      <c r="I175" s="195">
        <v>610.15075880348786</v>
      </c>
      <c r="J175" s="134"/>
    </row>
    <row r="176" spans="1:11" x14ac:dyDescent="0.25">
      <c r="A176" s="143"/>
      <c r="B176" s="370"/>
      <c r="C176" s="193" t="s">
        <v>884</v>
      </c>
      <c r="D176" s="194">
        <v>32.369019692004571</v>
      </c>
      <c r="E176" s="194">
        <v>54.522372534739191</v>
      </c>
      <c r="F176" s="194">
        <v>69.657085873778499</v>
      </c>
      <c r="G176" s="194">
        <v>75.655923056424058</v>
      </c>
      <c r="H176" s="194">
        <v>82.872171314371229</v>
      </c>
      <c r="I176" s="195">
        <v>315.07657247131755</v>
      </c>
      <c r="J176" s="134"/>
    </row>
    <row r="177" spans="1:11" x14ac:dyDescent="0.25">
      <c r="A177" s="143"/>
      <c r="B177" s="370"/>
      <c r="C177" s="193" t="s">
        <v>885</v>
      </c>
      <c r="D177" s="194">
        <v>375.02137928119663</v>
      </c>
      <c r="E177" s="194">
        <v>631.68596220143559</v>
      </c>
      <c r="F177" s="194">
        <v>807.03390679285087</v>
      </c>
      <c r="G177" s="194">
        <v>876.53530707389677</v>
      </c>
      <c r="H177" s="194">
        <v>960.14140329433144</v>
      </c>
      <c r="I177" s="195">
        <v>3650.4179586437112</v>
      </c>
      <c r="J177" s="134"/>
    </row>
    <row r="178" spans="1:11" x14ac:dyDescent="0.25">
      <c r="A178" s="143"/>
      <c r="B178" s="370"/>
      <c r="C178" s="193" t="s">
        <v>886</v>
      </c>
      <c r="D178" s="194">
        <v>17.063802369579872</v>
      </c>
      <c r="E178" s="194">
        <v>28.742266479055775</v>
      </c>
      <c r="F178" s="194">
        <v>36.72075207407682</v>
      </c>
      <c r="G178" s="194">
        <v>39.883126872756186</v>
      </c>
      <c r="H178" s="194">
        <v>43.687277733520474</v>
      </c>
      <c r="I178" s="195">
        <v>166.0972255289891</v>
      </c>
      <c r="J178" s="134"/>
    </row>
    <row r="179" spans="1:11" x14ac:dyDescent="0.25">
      <c r="A179" s="143"/>
      <c r="B179" s="370"/>
      <c r="C179" s="193" t="s">
        <v>887</v>
      </c>
      <c r="D179" s="194">
        <v>50.078562546459615</v>
      </c>
      <c r="E179" s="194">
        <v>84.352324202043789</v>
      </c>
      <c r="F179" s="194">
        <v>107.76745063415598</v>
      </c>
      <c r="G179" s="194">
        <v>117.04833544054226</v>
      </c>
      <c r="H179" s="194">
        <v>128.21269392822458</v>
      </c>
      <c r="I179" s="195">
        <v>487.45936675142627</v>
      </c>
      <c r="J179" s="134"/>
    </row>
    <row r="180" spans="1:11" x14ac:dyDescent="0.25">
      <c r="A180" s="143"/>
      <c r="B180" s="370"/>
      <c r="C180" s="193" t="s">
        <v>888</v>
      </c>
      <c r="D180" s="194">
        <v>24.565772592031255</v>
      </c>
      <c r="E180" s="194">
        <v>41.378584140354839</v>
      </c>
      <c r="F180" s="194">
        <v>52.864749914607756</v>
      </c>
      <c r="G180" s="194">
        <v>57.417438610394647</v>
      </c>
      <c r="H180" s="194">
        <v>62.89405530620887</v>
      </c>
      <c r="I180" s="195">
        <v>239.12060056359735</v>
      </c>
      <c r="J180" s="134"/>
    </row>
    <row r="181" spans="1:11" x14ac:dyDescent="0.25">
      <c r="A181" s="143"/>
      <c r="B181" s="370"/>
      <c r="C181" s="193" t="s">
        <v>889</v>
      </c>
      <c r="D181" s="194">
        <v>566.11679067995408</v>
      </c>
      <c r="E181" s="194">
        <v>953.56704816264812</v>
      </c>
      <c r="F181" s="194">
        <v>1218.2650657388306</v>
      </c>
      <c r="G181" s="194">
        <v>1323.1815101033703</v>
      </c>
      <c r="H181" s="194">
        <v>1449.3898211183605</v>
      </c>
      <c r="I181" s="195">
        <v>5510.5202358031638</v>
      </c>
      <c r="J181" s="134"/>
    </row>
    <row r="182" spans="1:11" ht="15.75" thickBot="1" x14ac:dyDescent="0.3">
      <c r="A182" s="143"/>
      <c r="B182" s="371" t="s">
        <v>890</v>
      </c>
      <c r="C182" s="372"/>
      <c r="D182" s="197">
        <v>0.52523754389728039</v>
      </c>
      <c r="E182" s="197">
        <v>0.52523754389728039</v>
      </c>
      <c r="F182" s="197">
        <v>0.52523754389728039</v>
      </c>
      <c r="G182" s="197">
        <v>0.52523754389728039</v>
      </c>
      <c r="H182" s="197">
        <v>0.52523754389728039</v>
      </c>
      <c r="I182" s="198">
        <v>0.52523754389728039</v>
      </c>
      <c r="J182" s="134"/>
    </row>
    <row r="183" spans="1:11" x14ac:dyDescent="0.25">
      <c r="A183" s="143"/>
      <c r="B183" s="134"/>
      <c r="C183" s="134"/>
      <c r="D183" s="134"/>
      <c r="E183" s="134"/>
      <c r="F183" s="134"/>
      <c r="G183" s="134"/>
      <c r="H183" s="134"/>
      <c r="I183" s="200"/>
      <c r="J183" s="134"/>
    </row>
    <row r="184" spans="1:11" ht="15.75" thickBot="1" x14ac:dyDescent="0.3">
      <c r="A184" s="143"/>
      <c r="B184" s="136" t="s">
        <v>898</v>
      </c>
      <c r="C184" s="134"/>
      <c r="D184" s="134"/>
      <c r="E184" s="134"/>
      <c r="F184" s="134"/>
      <c r="G184" s="134"/>
      <c r="H184" s="134"/>
      <c r="I184" s="134"/>
      <c r="J184" s="134"/>
    </row>
    <row r="185" spans="1:11" x14ac:dyDescent="0.25">
      <c r="A185" s="143"/>
      <c r="B185" s="186" t="s">
        <v>873</v>
      </c>
      <c r="C185" s="187"/>
      <c r="D185" s="188"/>
      <c r="E185" s="188"/>
      <c r="F185" s="188"/>
      <c r="G185" s="188"/>
      <c r="H185" s="188"/>
      <c r="I185" s="189" t="s">
        <v>88</v>
      </c>
      <c r="J185" s="134"/>
    </row>
    <row r="186" spans="1:11" x14ac:dyDescent="0.25">
      <c r="A186" s="143"/>
      <c r="B186" s="146" t="s">
        <v>874</v>
      </c>
      <c r="C186" s="190" t="s">
        <v>722</v>
      </c>
      <c r="D186" s="191" t="s">
        <v>33</v>
      </c>
      <c r="E186" s="191" t="s">
        <v>34</v>
      </c>
      <c r="F186" s="191" t="s">
        <v>35</v>
      </c>
      <c r="G186" s="191" t="s">
        <v>36</v>
      </c>
      <c r="H186" s="191" t="s">
        <v>37</v>
      </c>
      <c r="I186" s="192" t="s">
        <v>38</v>
      </c>
      <c r="J186" s="134"/>
    </row>
    <row r="187" spans="1:11" x14ac:dyDescent="0.25">
      <c r="A187" s="143"/>
      <c r="B187" s="368" t="s">
        <v>875</v>
      </c>
      <c r="C187" s="193" t="s">
        <v>876</v>
      </c>
      <c r="D187" s="194">
        <v>5755.710673937363</v>
      </c>
      <c r="E187" s="194">
        <v>7267.5671117407455</v>
      </c>
      <c r="F187" s="194">
        <v>8521.8720147456388</v>
      </c>
      <c r="G187" s="194">
        <v>9205.48243071873</v>
      </c>
      <c r="H187" s="194">
        <v>7571.3054188575297</v>
      </c>
      <c r="I187" s="195">
        <v>38321.937650000007</v>
      </c>
      <c r="J187" s="134"/>
    </row>
    <row r="188" spans="1:11" x14ac:dyDescent="0.25">
      <c r="A188" s="143"/>
      <c r="B188" s="368"/>
      <c r="C188" s="193" t="s">
        <v>877</v>
      </c>
      <c r="D188" s="194">
        <v>0</v>
      </c>
      <c r="E188" s="194">
        <v>0</v>
      </c>
      <c r="F188" s="194">
        <v>0</v>
      </c>
      <c r="G188" s="194">
        <v>0</v>
      </c>
      <c r="H188" s="194">
        <v>0</v>
      </c>
      <c r="I188" s="195">
        <v>0</v>
      </c>
      <c r="J188" s="134"/>
    </row>
    <row r="189" spans="1:11" x14ac:dyDescent="0.25">
      <c r="A189" s="143"/>
      <c r="B189" s="368"/>
      <c r="C189" s="193" t="s">
        <v>878</v>
      </c>
      <c r="D189" s="194">
        <v>0</v>
      </c>
      <c r="E189" s="194">
        <v>0</v>
      </c>
      <c r="F189" s="194">
        <v>0</v>
      </c>
      <c r="G189" s="194">
        <v>0</v>
      </c>
      <c r="H189" s="194">
        <v>0</v>
      </c>
      <c r="I189" s="195">
        <v>0</v>
      </c>
      <c r="J189" s="134"/>
    </row>
    <row r="190" spans="1:11" x14ac:dyDescent="0.25">
      <c r="A190" s="143"/>
      <c r="B190" s="368"/>
      <c r="C190" s="193" t="s">
        <v>879</v>
      </c>
      <c r="D190" s="194">
        <v>2190.250795634649</v>
      </c>
      <c r="E190" s="194">
        <v>2277.6968345764412</v>
      </c>
      <c r="F190" s="194">
        <v>2432.7641469839564</v>
      </c>
      <c r="G190" s="194">
        <v>2587.2955624420883</v>
      </c>
      <c r="H190" s="194">
        <v>2332.8942203628685</v>
      </c>
      <c r="I190" s="195">
        <v>11820.901560000004</v>
      </c>
      <c r="J190" s="134"/>
    </row>
    <row r="191" spans="1:11" x14ac:dyDescent="0.25">
      <c r="A191" s="143"/>
      <c r="B191" s="369"/>
      <c r="C191" s="193" t="s">
        <v>880</v>
      </c>
      <c r="D191" s="194">
        <v>7945.961469572012</v>
      </c>
      <c r="E191" s="194">
        <v>9545.2639463171872</v>
      </c>
      <c r="F191" s="194">
        <v>10954.636161729595</v>
      </c>
      <c r="G191" s="194">
        <v>11792.777993160818</v>
      </c>
      <c r="H191" s="194">
        <v>9904.1996392203982</v>
      </c>
      <c r="I191" s="195">
        <v>50142.839210000006</v>
      </c>
      <c r="J191" s="134"/>
    </row>
    <row r="192" spans="1:11" x14ac:dyDescent="0.25">
      <c r="A192" s="143"/>
      <c r="B192" s="370" t="s">
        <v>881</v>
      </c>
      <c r="C192" s="193" t="s">
        <v>882</v>
      </c>
      <c r="D192" s="194">
        <v>47.979680856959178</v>
      </c>
      <c r="E192" s="194">
        <v>52.300682897614223</v>
      </c>
      <c r="F192" s="194">
        <v>57.093066979068013</v>
      </c>
      <c r="G192" s="194">
        <v>62.317551264587316</v>
      </c>
      <c r="H192" s="194">
        <v>68.091981264371796</v>
      </c>
      <c r="I192" s="195">
        <v>287.7829632626005</v>
      </c>
      <c r="J192" s="134"/>
      <c r="K192" s="208"/>
    </row>
    <row r="193" spans="1:11" x14ac:dyDescent="0.25">
      <c r="A193" s="143"/>
      <c r="B193" s="370"/>
      <c r="C193" s="193" t="s">
        <v>883</v>
      </c>
      <c r="D193" s="194">
        <v>665.53006623366332</v>
      </c>
      <c r="E193" s="194">
        <v>798.47644019981033</v>
      </c>
      <c r="F193" s="194">
        <v>922.79611898525127</v>
      </c>
      <c r="G193" s="194">
        <v>986.7851614370345</v>
      </c>
      <c r="H193" s="194">
        <v>825.24115817076608</v>
      </c>
      <c r="I193" s="195">
        <v>4198.8289450265256</v>
      </c>
      <c r="J193" s="134"/>
    </row>
    <row r="194" spans="1:11" x14ac:dyDescent="0.25">
      <c r="A194" s="143"/>
      <c r="B194" s="370"/>
      <c r="C194" s="193" t="s">
        <v>884</v>
      </c>
      <c r="D194" s="194">
        <v>343.67396765468527</v>
      </c>
      <c r="E194" s="194">
        <v>412.32632484241867</v>
      </c>
      <c r="F194" s="194">
        <v>476.52393128195683</v>
      </c>
      <c r="G194" s="194">
        <v>509.56731913411056</v>
      </c>
      <c r="H194" s="194">
        <v>426.14739361890804</v>
      </c>
      <c r="I194" s="195">
        <v>2168.2389365320796</v>
      </c>
      <c r="J194" s="134"/>
    </row>
    <row r="195" spans="1:11" x14ac:dyDescent="0.25">
      <c r="A195" s="143"/>
      <c r="B195" s="370"/>
      <c r="C195" s="193" t="s">
        <v>885</v>
      </c>
      <c r="D195" s="194">
        <v>5783.5733567094676</v>
      </c>
      <c r="E195" s="194">
        <v>6695.9298418910876</v>
      </c>
      <c r="F195" s="194">
        <v>7516.5903583141771</v>
      </c>
      <c r="G195" s="194">
        <v>7900.207988921803</v>
      </c>
      <c r="H195" s="194">
        <v>6918.1484013851141</v>
      </c>
      <c r="I195" s="195">
        <v>34814.449947221648</v>
      </c>
      <c r="J195" s="134"/>
    </row>
    <row r="196" spans="1:11" x14ac:dyDescent="0.25">
      <c r="A196" s="143"/>
      <c r="B196" s="370"/>
      <c r="C196" s="193" t="s">
        <v>886</v>
      </c>
      <c r="D196" s="194">
        <v>181.17276085063179</v>
      </c>
      <c r="E196" s="194">
        <v>217.36385549619044</v>
      </c>
      <c r="F196" s="194">
        <v>251.2065631007996</v>
      </c>
      <c r="G196" s="194">
        <v>268.62586851367877</v>
      </c>
      <c r="H196" s="194">
        <v>224.64983413818931</v>
      </c>
      <c r="I196" s="195">
        <v>1143.0188820994899</v>
      </c>
      <c r="J196" s="134"/>
      <c r="K196" s="210"/>
    </row>
    <row r="197" spans="1:11" x14ac:dyDescent="0.25">
      <c r="A197" s="143"/>
      <c r="B197" s="370"/>
      <c r="C197" s="193" t="s">
        <v>887</v>
      </c>
      <c r="D197" s="194">
        <v>525.46333683348064</v>
      </c>
      <c r="E197" s="194">
        <v>634.74372308193301</v>
      </c>
      <c r="F197" s="194">
        <v>730.72299124959386</v>
      </c>
      <c r="G197" s="194">
        <v>778.29634602523447</v>
      </c>
      <c r="H197" s="194">
        <v>657.22960280682196</v>
      </c>
      <c r="I197" s="195">
        <v>3326.4559999970643</v>
      </c>
      <c r="J197" s="134"/>
    </row>
    <row r="198" spans="1:11" x14ac:dyDescent="0.25">
      <c r="A198" s="143"/>
      <c r="B198" s="370"/>
      <c r="C198" s="193" t="s">
        <v>888</v>
      </c>
      <c r="D198" s="194">
        <v>263.73746970462804</v>
      </c>
      <c r="E198" s="194">
        <v>312.92621235263562</v>
      </c>
      <c r="F198" s="194">
        <v>361.64760755559143</v>
      </c>
      <c r="G198" s="194">
        <v>386.72517738532594</v>
      </c>
      <c r="H198" s="194">
        <v>323.41541578766976</v>
      </c>
      <c r="I198" s="195">
        <v>1648.451882785851</v>
      </c>
      <c r="J198" s="134"/>
      <c r="K198" s="211"/>
    </row>
    <row r="199" spans="1:11" x14ac:dyDescent="0.25">
      <c r="A199" s="143"/>
      <c r="B199" s="370"/>
      <c r="C199" s="193" t="s">
        <v>889</v>
      </c>
      <c r="D199" s="194">
        <v>7811.130638843516</v>
      </c>
      <c r="E199" s="194">
        <v>9124.0670807616898</v>
      </c>
      <c r="F199" s="194">
        <v>10316.580637466437</v>
      </c>
      <c r="G199" s="194">
        <v>10892.525412681774</v>
      </c>
      <c r="H199" s="194">
        <v>9442.9237871718396</v>
      </c>
      <c r="I199" s="195">
        <v>47587.22755692526</v>
      </c>
      <c r="J199" s="134"/>
    </row>
    <row r="200" spans="1:11" ht="15.75" thickBot="1" x14ac:dyDescent="0.3">
      <c r="A200" s="143"/>
      <c r="B200" s="371" t="s">
        <v>890</v>
      </c>
      <c r="C200" s="372"/>
      <c r="D200" s="197">
        <v>0.50427841729301326</v>
      </c>
      <c r="E200" s="197">
        <v>0.51128044879981427</v>
      </c>
      <c r="F200" s="197">
        <v>0.5149980964955253</v>
      </c>
      <c r="G200" s="197">
        <v>0.51984219836899304</v>
      </c>
      <c r="H200" s="197">
        <v>0.51192104484688694</v>
      </c>
      <c r="I200" s="198">
        <v>0.5130748485988943</v>
      </c>
      <c r="J200" s="134"/>
    </row>
    <row r="201" spans="1:11" x14ac:dyDescent="0.25">
      <c r="A201" s="143"/>
      <c r="B201" s="134"/>
      <c r="C201" s="134"/>
      <c r="D201" s="134"/>
      <c r="E201" s="134"/>
      <c r="F201" s="134"/>
      <c r="G201" s="134"/>
      <c r="H201" s="134"/>
      <c r="I201" s="211"/>
      <c r="J201" s="134"/>
    </row>
    <row r="202" spans="1:11" x14ac:dyDescent="0.25">
      <c r="I202" s="211"/>
    </row>
    <row r="203" spans="1:11" x14ac:dyDescent="0.25">
      <c r="I203" s="212"/>
    </row>
  </sheetData>
  <mergeCells count="33">
    <mergeCell ref="B74:C74"/>
    <mergeCell ref="B7:B11"/>
    <mergeCell ref="B12:B19"/>
    <mergeCell ref="B20:C20"/>
    <mergeCell ref="B25:B29"/>
    <mergeCell ref="B30:B37"/>
    <mergeCell ref="B38:C38"/>
    <mergeCell ref="B43:B47"/>
    <mergeCell ref="B48:B55"/>
    <mergeCell ref="B56:C56"/>
    <mergeCell ref="B61:B65"/>
    <mergeCell ref="B66:B73"/>
    <mergeCell ref="B146:C146"/>
    <mergeCell ref="B79:B83"/>
    <mergeCell ref="B84:B91"/>
    <mergeCell ref="B92:C92"/>
    <mergeCell ref="B97:B101"/>
    <mergeCell ref="B102:B109"/>
    <mergeCell ref="B110:C110"/>
    <mergeCell ref="B115:B119"/>
    <mergeCell ref="B120:B127"/>
    <mergeCell ref="B128:C128"/>
    <mergeCell ref="B133:B137"/>
    <mergeCell ref="B138:B145"/>
    <mergeCell ref="B187:B191"/>
    <mergeCell ref="B192:B199"/>
    <mergeCell ref="B200:C200"/>
    <mergeCell ref="B151:B155"/>
    <mergeCell ref="B156:B163"/>
    <mergeCell ref="B164:C164"/>
    <mergeCell ref="B169:B173"/>
    <mergeCell ref="B174:B181"/>
    <mergeCell ref="B182:C182"/>
  </mergeCells>
  <printOptions headings="1" gridLines="1"/>
  <pageMargins left="0.7" right="0.7" top="0.75" bottom="0.75" header="0.3" footer="0.3"/>
  <pageSetup scale="10" orientation="portrait" r:id="rId1"/>
  <headerFooter>
    <oddFooter>&amp;L&amp;F&amp;C&amp;A&amp;R&amp;D  &amp;T</oddFooter>
  </headerFooter>
  <rowBreaks count="6" manualBreakCount="6">
    <brk id="39" min="1" max="8" man="1"/>
    <brk id="57" min="1" max="8" man="1"/>
    <brk id="93" min="1" max="8" man="1"/>
    <brk id="147" min="1" max="8" man="1"/>
    <brk id="165" min="1" max="8" man="1"/>
    <brk id="183" min="1"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25EE7-9133-4495-A3D8-89EF739AB590}">
  <dimension ref="A4:W21"/>
  <sheetViews>
    <sheetView showGridLines="0" zoomScale="80" zoomScaleNormal="80" workbookViewId="0">
      <selection activeCell="P31" sqref="P31"/>
    </sheetView>
  </sheetViews>
  <sheetFormatPr defaultRowHeight="15" x14ac:dyDescent="0.25"/>
  <cols>
    <col min="1" max="1" width="5.85546875" customWidth="1"/>
    <col min="2" max="2" width="40.7109375" customWidth="1"/>
    <col min="3" max="8" width="34" hidden="1" customWidth="1"/>
    <col min="9" max="9" width="31.28515625" hidden="1" customWidth="1"/>
    <col min="10" max="10" width="14.85546875" bestFit="1" customWidth="1"/>
    <col min="11" max="11" width="12.7109375" customWidth="1"/>
    <col min="12" max="12" width="14.42578125" customWidth="1"/>
    <col min="13" max="13" width="15" customWidth="1"/>
    <col min="14" max="14" width="15.85546875" bestFit="1" customWidth="1"/>
    <col min="15" max="16" width="14.28515625" customWidth="1"/>
    <col min="17" max="17" width="14.85546875" customWidth="1"/>
    <col min="18" max="18" width="17" customWidth="1"/>
    <col min="19" max="19" width="14.85546875" bestFit="1" customWidth="1"/>
    <col min="20" max="20" width="13.140625" customWidth="1"/>
    <col min="21" max="22" width="12.7109375" customWidth="1"/>
    <col min="23" max="23" width="5.42578125" customWidth="1"/>
  </cols>
  <sheetData>
    <row r="4" spans="1:23" x14ac:dyDescent="0.25">
      <c r="B4" s="109" t="s">
        <v>899</v>
      </c>
      <c r="C4" s="109"/>
      <c r="D4" s="109"/>
      <c r="E4" s="109"/>
      <c r="F4" s="109"/>
      <c r="G4" s="109"/>
      <c r="H4" s="109"/>
      <c r="I4" s="109"/>
    </row>
    <row r="5" spans="1:23" ht="15.75" thickBot="1" x14ac:dyDescent="0.3">
      <c r="A5" s="1"/>
      <c r="B5" s="1"/>
      <c r="C5" s="1"/>
      <c r="D5" s="1"/>
      <c r="E5" s="1"/>
      <c r="F5" s="1"/>
      <c r="G5" s="1"/>
      <c r="H5" s="1"/>
      <c r="I5" s="1"/>
      <c r="J5" s="1"/>
      <c r="K5" s="1"/>
      <c r="L5" s="1"/>
      <c r="M5" s="1"/>
      <c r="N5" s="1"/>
      <c r="O5" s="1"/>
      <c r="P5" s="1"/>
      <c r="Q5" s="1"/>
      <c r="R5" s="1"/>
      <c r="S5" s="1"/>
      <c r="T5" s="1"/>
      <c r="U5" s="1"/>
      <c r="V5" s="1"/>
      <c r="W5" s="1"/>
    </row>
    <row r="6" spans="1:23" x14ac:dyDescent="0.25">
      <c r="A6" s="1"/>
      <c r="B6" s="213"/>
      <c r="C6" s="214"/>
      <c r="D6" s="214"/>
      <c r="E6" s="214"/>
      <c r="F6" s="214"/>
      <c r="G6" s="214"/>
      <c r="H6" s="214"/>
      <c r="I6" s="214"/>
      <c r="J6" s="214"/>
      <c r="K6" s="215"/>
      <c r="L6" s="214"/>
      <c r="M6" s="214" t="s">
        <v>900</v>
      </c>
      <c r="N6" s="214"/>
      <c r="O6" s="214"/>
      <c r="P6" s="214"/>
      <c r="Q6" s="216"/>
      <c r="R6" s="216"/>
      <c r="S6" s="216"/>
      <c r="T6" s="216"/>
      <c r="U6" s="216"/>
      <c r="V6" s="217"/>
      <c r="W6" s="1"/>
    </row>
    <row r="7" spans="1:23" x14ac:dyDescent="0.25">
      <c r="A7" s="1"/>
      <c r="B7" s="218"/>
      <c r="C7" s="219"/>
      <c r="D7" s="219"/>
      <c r="E7" s="219"/>
      <c r="F7" s="219"/>
      <c r="G7" s="220"/>
      <c r="H7" s="220"/>
      <c r="I7" s="220"/>
      <c r="J7" s="221"/>
      <c r="K7" s="221"/>
      <c r="L7" s="221"/>
      <c r="M7" s="221" t="s">
        <v>901</v>
      </c>
      <c r="N7" s="221"/>
      <c r="O7" s="221"/>
      <c r="P7" s="221"/>
      <c r="Q7" s="222"/>
      <c r="R7" s="223"/>
      <c r="S7" s="373" t="s">
        <v>902</v>
      </c>
      <c r="T7" s="375" t="s">
        <v>903</v>
      </c>
      <c r="U7" s="375" t="s">
        <v>904</v>
      </c>
      <c r="V7" s="377" t="s">
        <v>905</v>
      </c>
      <c r="W7" s="1"/>
    </row>
    <row r="8" spans="1:23" ht="30" x14ac:dyDescent="0.25">
      <c r="A8" s="1"/>
      <c r="B8" s="224" t="s">
        <v>906</v>
      </c>
      <c r="C8" s="225" t="s">
        <v>907</v>
      </c>
      <c r="D8" s="225" t="s">
        <v>107</v>
      </c>
      <c r="E8" s="225" t="s">
        <v>353</v>
      </c>
      <c r="F8" s="225" t="s">
        <v>58</v>
      </c>
      <c r="G8" s="226" t="s">
        <v>908</v>
      </c>
      <c r="H8" s="226" t="s">
        <v>909</v>
      </c>
      <c r="I8" s="227" t="s">
        <v>910</v>
      </c>
      <c r="J8" s="228" t="s">
        <v>875</v>
      </c>
      <c r="K8" s="229" t="s">
        <v>882</v>
      </c>
      <c r="L8" s="230" t="s">
        <v>883</v>
      </c>
      <c r="M8" s="231" t="s">
        <v>884</v>
      </c>
      <c r="N8" s="231" t="s">
        <v>885</v>
      </c>
      <c r="O8" s="232" t="s">
        <v>886</v>
      </c>
      <c r="P8" s="233" t="s">
        <v>887</v>
      </c>
      <c r="Q8" s="228" t="s">
        <v>911</v>
      </c>
      <c r="R8" s="230" t="s">
        <v>912</v>
      </c>
      <c r="S8" s="374"/>
      <c r="T8" s="376"/>
      <c r="U8" s="376"/>
      <c r="V8" s="378"/>
      <c r="W8" s="1"/>
    </row>
    <row r="9" spans="1:23" x14ac:dyDescent="0.25">
      <c r="A9" s="1"/>
      <c r="B9" s="234" t="s">
        <v>913</v>
      </c>
      <c r="C9" s="126">
        <v>6125999.9999999944</v>
      </c>
      <c r="D9" s="126">
        <v>6125.9999999999945</v>
      </c>
      <c r="E9" s="126">
        <v>1525.0894904207444</v>
      </c>
      <c r="F9" s="127">
        <v>1.5250894904207444</v>
      </c>
      <c r="G9" s="126">
        <v>41892997.186321959</v>
      </c>
      <c r="H9" s="235">
        <v>6.8385565109895525</v>
      </c>
      <c r="I9" s="126">
        <v>927893.74834688962</v>
      </c>
      <c r="J9" s="236">
        <v>1019276.9999999991</v>
      </c>
      <c r="K9" s="236">
        <v>6462.5858781732122</v>
      </c>
      <c r="L9" s="236">
        <v>93444.588710753989</v>
      </c>
      <c r="M9" s="236">
        <v>48253.977073982183</v>
      </c>
      <c r="N9" s="236">
        <v>1561333.9999999977</v>
      </c>
      <c r="O9" s="236">
        <v>25437.790089764636</v>
      </c>
      <c r="P9" s="236">
        <v>74654.402017980916</v>
      </c>
      <c r="Q9" s="236">
        <v>36621.319976314866</v>
      </c>
      <c r="R9" s="236">
        <v>2767639.8262156835</v>
      </c>
      <c r="S9" s="237">
        <v>2865485.6637469665</v>
      </c>
      <c r="T9" s="238">
        <v>467.75802542392574</v>
      </c>
      <c r="U9" s="238">
        <v>89.009694939917765</v>
      </c>
      <c r="V9" s="239">
        <v>1878896.7347459926</v>
      </c>
      <c r="W9" s="240"/>
    </row>
    <row r="10" spans="1:23" x14ac:dyDescent="0.25">
      <c r="A10" s="1"/>
      <c r="B10" s="234" t="s">
        <v>914</v>
      </c>
      <c r="C10" s="126">
        <v>6499999.9999999832</v>
      </c>
      <c r="D10" s="126">
        <v>6499.9999999999836</v>
      </c>
      <c r="E10" s="126">
        <v>3076.9443077078658</v>
      </c>
      <c r="F10" s="127">
        <v>3.076944307707866</v>
      </c>
      <c r="G10" s="126">
        <v>58583469.517579637</v>
      </c>
      <c r="H10" s="235">
        <v>9.0128414642430439</v>
      </c>
      <c r="I10" s="126">
        <v>3411391.9580190568</v>
      </c>
      <c r="J10" s="236">
        <v>2506378.0000000009</v>
      </c>
      <c r="K10" s="236">
        <v>6857.1348691031435</v>
      </c>
      <c r="L10" s="236">
        <v>99149.498305566536</v>
      </c>
      <c r="M10" s="236">
        <v>51199.943026588982</v>
      </c>
      <c r="N10" s="236">
        <v>1910573.0000000002</v>
      </c>
      <c r="O10" s="236">
        <v>26990.799148460668</v>
      </c>
      <c r="P10" s="236">
        <v>79212.147097106616</v>
      </c>
      <c r="Q10" s="236">
        <v>38857.097591584483</v>
      </c>
      <c r="R10" s="236">
        <v>3413597.9405042259</v>
      </c>
      <c r="S10" s="237">
        <v>4719217.6200384125</v>
      </c>
      <c r="T10" s="238">
        <v>726.03348000591143</v>
      </c>
      <c r="U10" s="238">
        <v>73.886056500726994</v>
      </c>
      <c r="V10" s="239">
        <v>1533735.1437322372</v>
      </c>
      <c r="W10" s="240"/>
    </row>
    <row r="11" spans="1:23" x14ac:dyDescent="0.25">
      <c r="A11" s="1"/>
      <c r="B11" s="234" t="s">
        <v>915</v>
      </c>
      <c r="C11" s="126">
        <v>20000000.000000015</v>
      </c>
      <c r="D11" s="126">
        <v>20000.000000000015</v>
      </c>
      <c r="E11" s="126">
        <v>871.6839219640392</v>
      </c>
      <c r="F11" s="127">
        <v>0.87168392196403921</v>
      </c>
      <c r="G11" s="126">
        <v>290831232.69177175</v>
      </c>
      <c r="H11" s="235">
        <v>14.541561634588577</v>
      </c>
      <c r="I11" s="126">
        <v>37672606.385542952</v>
      </c>
      <c r="J11" s="236">
        <v>4683569.230000006</v>
      </c>
      <c r="K11" s="236">
        <v>21098.876520317401</v>
      </c>
      <c r="L11" s="236">
        <v>305075.37940174376</v>
      </c>
      <c r="M11" s="236">
        <v>157538.28623565868</v>
      </c>
      <c r="N11" s="236">
        <v>2449965.2643999998</v>
      </c>
      <c r="O11" s="236">
        <v>83048.612764494508</v>
      </c>
      <c r="P11" s="236">
        <v>243729.6833757135</v>
      </c>
      <c r="Q11" s="236">
        <v>119560.30028179861</v>
      </c>
      <c r="R11" s="236">
        <v>37675965.303069413</v>
      </c>
      <c r="S11" s="237">
        <v>8063585.6329797311</v>
      </c>
      <c r="T11" s="238">
        <v>403.17928164898626</v>
      </c>
      <c r="U11" s="238">
        <v>190.30877840250398</v>
      </c>
      <c r="V11" s="239">
        <v>9250584.3342977129</v>
      </c>
      <c r="W11" s="240"/>
    </row>
    <row r="12" spans="1:23" x14ac:dyDescent="0.25">
      <c r="A12" s="1"/>
      <c r="B12" s="234" t="s">
        <v>916</v>
      </c>
      <c r="C12" s="126">
        <v>16931999.999999985</v>
      </c>
      <c r="D12" s="126">
        <v>16931.999999999985</v>
      </c>
      <c r="E12" s="126">
        <v>6213.2593967084522</v>
      </c>
      <c r="F12" s="127">
        <v>6.2132593967084526</v>
      </c>
      <c r="G12" s="126">
        <v>148186439.27844122</v>
      </c>
      <c r="H12" s="235">
        <v>8.7518567965061038</v>
      </c>
      <c r="I12" s="126">
        <v>3466720.4409253108</v>
      </c>
      <c r="J12" s="236">
        <v>9073271.2500000037</v>
      </c>
      <c r="K12" s="236">
        <v>17862.308862100719</v>
      </c>
      <c r="L12" s="236">
        <v>258276.8162015164</v>
      </c>
      <c r="M12" s="236">
        <v>133371.91312710871</v>
      </c>
      <c r="N12" s="236">
        <v>5336195.6939279232</v>
      </c>
      <c r="O12" s="236">
        <v>70308.955566421078</v>
      </c>
      <c r="P12" s="236">
        <v>206341.54994587871</v>
      </c>
      <c r="Q12" s="236">
        <v>101219.75021857076</v>
      </c>
      <c r="R12" s="236">
        <v>3472826.1556042982</v>
      </c>
      <c r="S12" s="237">
        <v>15196848.237849522</v>
      </c>
      <c r="T12" s="238">
        <v>897.5223386398261</v>
      </c>
      <c r="U12" s="238">
        <v>31.734110631274824</v>
      </c>
      <c r="V12" s="239">
        <v>2445873.7785678529</v>
      </c>
      <c r="W12" s="240"/>
    </row>
    <row r="13" spans="1:23" x14ac:dyDescent="0.25">
      <c r="A13" s="1"/>
      <c r="B13" s="234" t="s">
        <v>917</v>
      </c>
      <c r="C13" s="126">
        <v>30200000</v>
      </c>
      <c r="D13" s="126">
        <v>30200</v>
      </c>
      <c r="E13" s="126">
        <v>7050</v>
      </c>
      <c r="F13" s="127">
        <v>7.05</v>
      </c>
      <c r="G13" s="126">
        <v>60400000</v>
      </c>
      <c r="H13" s="235">
        <v>2</v>
      </c>
      <c r="I13" s="126">
        <v>0</v>
      </c>
      <c r="J13" s="236">
        <v>0</v>
      </c>
      <c r="K13" s="236">
        <v>31859.303545679275</v>
      </c>
      <c r="L13" s="236">
        <v>460663.82289663306</v>
      </c>
      <c r="M13" s="236">
        <v>237882.81221584455</v>
      </c>
      <c r="N13" s="236">
        <v>3604913</v>
      </c>
      <c r="O13" s="236">
        <v>125403.40527438669</v>
      </c>
      <c r="P13" s="236">
        <v>368031.82189732709</v>
      </c>
      <c r="Q13" s="236">
        <v>180536.05342551586</v>
      </c>
      <c r="R13" s="236">
        <v>4977.4309157097068</v>
      </c>
      <c r="S13" s="237">
        <v>5009290.2192553869</v>
      </c>
      <c r="T13" s="238">
        <v>165.87053706143666</v>
      </c>
      <c r="U13" s="238">
        <v>0.17305637289719181</v>
      </c>
      <c r="V13" s="239">
        <v>710537.61975253711</v>
      </c>
      <c r="W13" s="240"/>
    </row>
    <row r="14" spans="1:23" x14ac:dyDescent="0.25">
      <c r="A14" s="1"/>
      <c r="B14" s="241" t="s">
        <v>123</v>
      </c>
      <c r="C14" s="126">
        <v>2499999.9999999995</v>
      </c>
      <c r="D14" s="126">
        <v>2499.9999999999995</v>
      </c>
      <c r="E14" s="126">
        <v>529.7619047619047</v>
      </c>
      <c r="F14" s="127">
        <v>0.52976190476190466</v>
      </c>
      <c r="G14" s="126">
        <v>4999999.9999999991</v>
      </c>
      <c r="H14" s="242">
        <v>2</v>
      </c>
      <c r="I14" s="126">
        <v>0</v>
      </c>
      <c r="J14" s="236">
        <v>0</v>
      </c>
      <c r="K14" s="236">
        <v>5067.6462598312819</v>
      </c>
      <c r="L14" s="236">
        <v>73274.712229492608</v>
      </c>
      <c r="M14" s="236">
        <v>37838.427380414643</v>
      </c>
      <c r="N14" s="236">
        <v>640501</v>
      </c>
      <c r="O14" s="236">
        <v>19947.080663508041</v>
      </c>
      <c r="P14" s="236">
        <v>30466.210421964159</v>
      </c>
      <c r="Q14" s="236">
        <v>28716.662139043932</v>
      </c>
      <c r="R14" s="243">
        <v>830.74409283442333</v>
      </c>
      <c r="S14" s="237">
        <v>835811.73909425468</v>
      </c>
      <c r="T14" s="244">
        <v>334.32469563770195</v>
      </c>
      <c r="U14" s="244">
        <v>0.34891251899045783</v>
      </c>
      <c r="V14" s="245">
        <v>1577712.0468296045</v>
      </c>
      <c r="W14" s="240"/>
    </row>
    <row r="15" spans="1:23" x14ac:dyDescent="0.25">
      <c r="A15" s="1"/>
      <c r="B15" s="246"/>
      <c r="C15" s="247"/>
      <c r="D15" s="247"/>
      <c r="E15" s="247"/>
      <c r="F15" s="247"/>
      <c r="G15" s="247"/>
      <c r="H15" s="247"/>
      <c r="I15" s="247"/>
      <c r="J15" s="247"/>
      <c r="K15" s="248"/>
      <c r="L15" s="247"/>
      <c r="M15" s="247" t="s">
        <v>918</v>
      </c>
      <c r="N15" s="247"/>
      <c r="O15" s="247"/>
      <c r="P15" s="247"/>
      <c r="Q15" s="249"/>
      <c r="R15" s="249"/>
      <c r="S15" s="249"/>
      <c r="T15" s="249"/>
      <c r="U15" s="249"/>
      <c r="V15" s="250"/>
      <c r="W15" s="240"/>
    </row>
    <row r="16" spans="1:23" x14ac:dyDescent="0.25">
      <c r="B16" s="234" t="s">
        <v>919</v>
      </c>
      <c r="C16" s="126">
        <v>76000431.00000006</v>
      </c>
      <c r="D16" s="126">
        <v>76000.431000000055</v>
      </c>
      <c r="E16" s="126">
        <v>11854.339707521063</v>
      </c>
      <c r="F16" s="127">
        <v>11.854339707521063</v>
      </c>
      <c r="G16" s="126">
        <v>1080779345.715204</v>
      </c>
      <c r="H16" s="339">
        <v>14.220700218334329</v>
      </c>
      <c r="I16" s="126">
        <v>3518517.7024276815</v>
      </c>
      <c r="J16" s="236">
        <v>13623280.460000001</v>
      </c>
      <c r="K16" s="236">
        <v>80174.67910125629</v>
      </c>
      <c r="L16" s="236">
        <v>1159271.235208919</v>
      </c>
      <c r="M16" s="236">
        <v>598637.63518133468</v>
      </c>
      <c r="N16" s="236">
        <v>10009073.397979999</v>
      </c>
      <c r="O16" s="236">
        <v>315580.58893733355</v>
      </c>
      <c r="P16" s="236">
        <v>926178.04920238804</v>
      </c>
      <c r="Q16" s="236">
        <v>454323.18157378561</v>
      </c>
      <c r="R16" s="236">
        <v>3531980.7665157653</v>
      </c>
      <c r="S16" s="237">
        <v>27166519.227185015</v>
      </c>
      <c r="T16" s="238">
        <v>357.45217322760965</v>
      </c>
      <c r="U16" s="238">
        <v>4.6949038628493982</v>
      </c>
      <c r="V16" s="239">
        <v>2291694.0038380236</v>
      </c>
      <c r="W16" s="96"/>
    </row>
    <row r="17" spans="1:23" x14ac:dyDescent="0.25">
      <c r="B17" s="234" t="s">
        <v>920</v>
      </c>
      <c r="C17" s="126">
        <v>49999999.999999896</v>
      </c>
      <c r="D17" s="126">
        <v>49999.999999999898</v>
      </c>
      <c r="E17" s="126">
        <v>10748.359136360386</v>
      </c>
      <c r="F17" s="127">
        <v>10.748359136360387</v>
      </c>
      <c r="G17" s="126">
        <v>621253757.86941028</v>
      </c>
      <c r="H17" s="339">
        <v>12.425075157388232</v>
      </c>
      <c r="I17" s="126">
        <v>17000543.755502652</v>
      </c>
      <c r="J17" s="236">
        <v>5858721.0199999977</v>
      </c>
      <c r="K17" s="236">
        <v>52747.191300793551</v>
      </c>
      <c r="L17" s="251">
        <v>762688.44850436004</v>
      </c>
      <c r="M17" s="251">
        <v>393845.71558914706</v>
      </c>
      <c r="N17" s="251">
        <v>2992649.6529894895</v>
      </c>
      <c r="O17" s="251">
        <v>207621.53191123644</v>
      </c>
      <c r="P17" s="251">
        <v>609324.20843928203</v>
      </c>
      <c r="Q17" s="251">
        <v>298900.75070449681</v>
      </c>
      <c r="R17" s="236">
        <v>17005808.785810791</v>
      </c>
      <c r="S17" s="237">
        <v>11176498.519438803</v>
      </c>
      <c r="T17" s="238">
        <v>223.52997038877652</v>
      </c>
      <c r="U17" s="238">
        <v>38.373746979893831</v>
      </c>
      <c r="V17" s="239">
        <v>1039832.9994045391</v>
      </c>
      <c r="W17" s="96"/>
    </row>
    <row r="18" spans="1:23" x14ac:dyDescent="0.25">
      <c r="B18" s="234" t="s">
        <v>135</v>
      </c>
      <c r="C18" s="126">
        <v>24704299.99975919</v>
      </c>
      <c r="D18" s="126">
        <v>24704.299999759191</v>
      </c>
      <c r="E18" s="126">
        <v>4263.5780179335316</v>
      </c>
      <c r="F18" s="127">
        <v>4.2635780179335319</v>
      </c>
      <c r="G18" s="126">
        <v>306952784.20767403</v>
      </c>
      <c r="H18" s="339">
        <v>12.425075157388232</v>
      </c>
      <c r="I18" s="126">
        <v>8351343.6406896049</v>
      </c>
      <c r="J18" s="236">
        <v>7281962.7300000032</v>
      </c>
      <c r="K18" s="236">
        <v>23455.483884710837</v>
      </c>
      <c r="L18" s="251">
        <v>376833.68476405169</v>
      </c>
      <c r="M18" s="251">
        <v>194593.65423068232</v>
      </c>
      <c r="N18" s="251">
        <v>2658826.97928053</v>
      </c>
      <c r="O18" s="251">
        <v>102582.89221489517</v>
      </c>
      <c r="P18" s="251">
        <v>301058.56084799708</v>
      </c>
      <c r="Q18" s="251">
        <v>150596.16631114233</v>
      </c>
      <c r="R18" s="236">
        <v>8355128.1326272544</v>
      </c>
      <c r="S18" s="237">
        <v>11089910.151534013</v>
      </c>
      <c r="T18" s="238">
        <v>448.90606702647369</v>
      </c>
      <c r="U18" s="238">
        <v>38.158165070425341</v>
      </c>
      <c r="V18" s="239">
        <v>2601080.6193500976</v>
      </c>
      <c r="W18" s="96"/>
    </row>
    <row r="19" spans="1:23" x14ac:dyDescent="0.25">
      <c r="A19" s="1"/>
      <c r="B19" s="234" t="s">
        <v>921</v>
      </c>
      <c r="C19" s="126">
        <v>39999999.99999997</v>
      </c>
      <c r="D19" s="126">
        <v>39999.999999999971</v>
      </c>
      <c r="E19" s="126">
        <v>5584.6596541941926</v>
      </c>
      <c r="F19" s="127">
        <v>5.5846596541941924</v>
      </c>
      <c r="G19" s="126">
        <v>584237057.0784117</v>
      </c>
      <c r="H19" s="339">
        <v>14.605926426960304</v>
      </c>
      <c r="I19" s="126">
        <v>6085658.5749863312</v>
      </c>
      <c r="J19" s="236">
        <v>6096379.5199999949</v>
      </c>
      <c r="K19" s="236">
        <v>42197.753040634831</v>
      </c>
      <c r="L19" s="251">
        <v>610150.75880348787</v>
      </c>
      <c r="M19" s="251">
        <v>315076.57247131754</v>
      </c>
      <c r="N19" s="251">
        <v>3650417.9586437112</v>
      </c>
      <c r="O19" s="251">
        <v>166097.2255289891</v>
      </c>
      <c r="P19" s="251">
        <v>487459.36675142625</v>
      </c>
      <c r="Q19" s="251">
        <v>239120.60056359734</v>
      </c>
      <c r="R19" s="236">
        <v>6091126.897469094</v>
      </c>
      <c r="S19" s="237">
        <v>11606899.755803159</v>
      </c>
      <c r="T19" s="238">
        <v>290.17249389507919</v>
      </c>
      <c r="U19" s="238">
        <v>15.383745441255371</v>
      </c>
      <c r="V19" s="239">
        <v>2078354.0044532779</v>
      </c>
      <c r="W19" s="240"/>
    </row>
    <row r="20" spans="1:23" ht="15.75" thickBot="1" x14ac:dyDescent="0.3">
      <c r="A20" s="1"/>
      <c r="B20" s="252" t="s">
        <v>922</v>
      </c>
      <c r="C20" s="253">
        <v>272962730.99975908</v>
      </c>
      <c r="D20" s="253">
        <v>272962.73099975905</v>
      </c>
      <c r="E20" s="253">
        <v>51717.675537572177</v>
      </c>
      <c r="F20" s="254">
        <v>51.717675537572184</v>
      </c>
      <c r="G20" s="253">
        <v>3198117083.5448146</v>
      </c>
      <c r="H20" s="255"/>
      <c r="I20" s="253">
        <v>80434676.206440479</v>
      </c>
      <c r="J20" s="256">
        <v>50142839.210000008</v>
      </c>
      <c r="K20" s="256">
        <v>287782.96326260053</v>
      </c>
      <c r="L20" s="256">
        <v>4198828.9450265253</v>
      </c>
      <c r="M20" s="256">
        <v>2168238.9365320797</v>
      </c>
      <c r="N20" s="256">
        <v>34814449.947221652</v>
      </c>
      <c r="O20" s="256">
        <v>1143018.8820994901</v>
      </c>
      <c r="P20" s="256">
        <v>3326455.9999970645</v>
      </c>
      <c r="Q20" s="256">
        <v>1648451.8827858507</v>
      </c>
      <c r="R20" s="256">
        <v>82319881.982825056</v>
      </c>
      <c r="S20" s="257">
        <v>97730066.76692526</v>
      </c>
      <c r="T20" s="258">
        <v>358.03447015999973</v>
      </c>
      <c r="U20" s="259">
        <v>36.97750839487103</v>
      </c>
      <c r="V20" s="260">
        <v>1889684.0538768165</v>
      </c>
      <c r="W20" s="240"/>
    </row>
    <row r="21" spans="1:23" x14ac:dyDescent="0.25">
      <c r="A21" s="1"/>
      <c r="B21" s="1"/>
      <c r="C21" s="1"/>
      <c r="D21" s="1"/>
      <c r="E21" s="1"/>
      <c r="F21" s="1"/>
      <c r="G21" s="1"/>
      <c r="H21" s="1"/>
      <c r="I21" s="1"/>
      <c r="J21" s="1"/>
      <c r="K21" s="1"/>
      <c r="L21" s="1"/>
      <c r="M21" s="1"/>
      <c r="N21" s="1"/>
      <c r="O21" s="1"/>
      <c r="P21" s="1"/>
      <c r="Q21" s="1"/>
      <c r="R21" s="1"/>
      <c r="S21" s="240"/>
      <c r="T21" s="261"/>
      <c r="U21" s="1"/>
      <c r="V21" s="1"/>
      <c r="W21" s="1"/>
    </row>
  </sheetData>
  <mergeCells count="4">
    <mergeCell ref="S7:S8"/>
    <mergeCell ref="T7:T8"/>
    <mergeCell ref="U7:U8"/>
    <mergeCell ref="V7:V8"/>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C3428-5874-463A-B286-5B13B5AFD94E}">
  <sheetPr>
    <pageSetUpPr fitToPage="1"/>
  </sheetPr>
  <dimension ref="A1:I13"/>
  <sheetViews>
    <sheetView showGridLines="0" zoomScale="120" zoomScaleNormal="120" workbookViewId="0">
      <selection activeCell="B17" sqref="B17"/>
    </sheetView>
  </sheetViews>
  <sheetFormatPr defaultRowHeight="15" x14ac:dyDescent="0.25"/>
  <cols>
    <col min="1" max="1" width="5.140625" customWidth="1"/>
    <col min="2" max="2" width="40.7109375" customWidth="1"/>
    <col min="3" max="3" width="19.7109375" customWidth="1"/>
    <col min="4" max="4" width="16.7109375" customWidth="1"/>
    <col min="5" max="5" width="14.42578125" customWidth="1"/>
    <col min="6" max="6" width="12.7109375" customWidth="1"/>
    <col min="7" max="7" width="21" customWidth="1"/>
    <col min="8" max="8" width="14.28515625" bestFit="1" customWidth="1"/>
  </cols>
  <sheetData>
    <row r="1" spans="1:9" x14ac:dyDescent="0.25">
      <c r="A1" s="1"/>
      <c r="B1" s="1"/>
      <c r="C1" s="1"/>
      <c r="D1" s="1"/>
      <c r="E1" s="1"/>
      <c r="F1" s="1"/>
      <c r="G1" s="1"/>
      <c r="H1" s="1"/>
      <c r="I1" s="1"/>
    </row>
    <row r="2" spans="1:9" x14ac:dyDescent="0.25">
      <c r="A2" s="1"/>
      <c r="B2" s="1"/>
      <c r="C2" s="1"/>
      <c r="D2" s="1"/>
      <c r="E2" s="1"/>
      <c r="F2" s="1"/>
      <c r="G2" s="1"/>
      <c r="H2" s="1"/>
      <c r="I2" s="1"/>
    </row>
    <row r="3" spans="1:9" x14ac:dyDescent="0.25">
      <c r="A3" s="1"/>
      <c r="B3" s="86" t="s">
        <v>923</v>
      </c>
      <c r="C3" s="1"/>
      <c r="D3" s="1"/>
      <c r="E3" s="1"/>
      <c r="F3" s="1"/>
      <c r="G3" s="1"/>
      <c r="H3" s="1"/>
      <c r="I3" s="1"/>
    </row>
    <row r="4" spans="1:9" ht="15.75" thickBot="1" x14ac:dyDescent="0.3">
      <c r="A4" s="1"/>
      <c r="B4" s="1"/>
      <c r="C4" s="1"/>
      <c r="D4" s="1"/>
      <c r="E4" s="1"/>
      <c r="F4" s="1"/>
      <c r="G4" s="1"/>
      <c r="H4" s="1"/>
      <c r="I4" s="1"/>
    </row>
    <row r="5" spans="1:9" x14ac:dyDescent="0.25">
      <c r="A5" s="1"/>
      <c r="B5" s="262"/>
      <c r="C5" s="263"/>
      <c r="D5" s="263"/>
      <c r="E5" s="264"/>
      <c r="F5" s="214" t="s">
        <v>924</v>
      </c>
      <c r="G5" s="265"/>
      <c r="H5" s="1"/>
      <c r="I5" s="1"/>
    </row>
    <row r="6" spans="1:9" ht="45" x14ac:dyDescent="0.25">
      <c r="A6" s="1"/>
      <c r="B6" s="266" t="s">
        <v>925</v>
      </c>
      <c r="C6" s="267" t="s">
        <v>926</v>
      </c>
      <c r="D6" s="231" t="s">
        <v>927</v>
      </c>
      <c r="E6" s="230" t="s">
        <v>928</v>
      </c>
      <c r="F6" s="231" t="s">
        <v>929</v>
      </c>
      <c r="G6" s="268" t="s">
        <v>930</v>
      </c>
      <c r="H6" s="1"/>
      <c r="I6" s="1"/>
    </row>
    <row r="7" spans="1:9" x14ac:dyDescent="0.25">
      <c r="A7" s="1"/>
      <c r="B7" s="269" t="s">
        <v>931</v>
      </c>
      <c r="C7" s="2">
        <v>1002681.6508917047</v>
      </c>
      <c r="D7" s="338" t="s">
        <v>932</v>
      </c>
      <c r="E7" s="2">
        <v>302160.61708117439</v>
      </c>
      <c r="F7" s="2">
        <v>279174.51347461937</v>
      </c>
      <c r="G7" s="270">
        <v>421346.52033591096</v>
      </c>
      <c r="H7" s="1"/>
      <c r="I7" s="1"/>
    </row>
    <row r="8" spans="1:9" x14ac:dyDescent="0.25">
      <c r="A8" s="1"/>
      <c r="B8" s="271" t="s">
        <v>886</v>
      </c>
      <c r="C8" s="2">
        <v>850000</v>
      </c>
      <c r="D8" s="338" t="s">
        <v>932</v>
      </c>
      <c r="E8" s="2">
        <v>256149.62066034458</v>
      </c>
      <c r="F8" s="2">
        <v>236663.68706597184</v>
      </c>
      <c r="G8" s="270">
        <v>357186.6922736835</v>
      </c>
      <c r="H8" s="1"/>
      <c r="I8" s="1"/>
    </row>
    <row r="9" spans="1:9" x14ac:dyDescent="0.25">
      <c r="A9" s="1"/>
      <c r="B9" s="271" t="s">
        <v>888</v>
      </c>
      <c r="C9" s="2">
        <v>1583104.66150485</v>
      </c>
      <c r="D9" s="338" t="s">
        <v>932</v>
      </c>
      <c r="E9" s="2">
        <v>477072.53942363593</v>
      </c>
      <c r="F9" s="2">
        <v>440780.45435654721</v>
      </c>
      <c r="G9" s="270">
        <v>665251.66772466677</v>
      </c>
      <c r="H9" s="1"/>
      <c r="I9" s="1"/>
    </row>
    <row r="10" spans="1:9" x14ac:dyDescent="0.25">
      <c r="A10" s="1"/>
      <c r="B10" s="269" t="s">
        <v>933</v>
      </c>
      <c r="C10" s="2">
        <v>971640.8</v>
      </c>
      <c r="D10" s="338" t="s">
        <v>932</v>
      </c>
      <c r="E10" s="2">
        <v>292806.37922131032</v>
      </c>
      <c r="F10" s="2">
        <v>270531.8755667418</v>
      </c>
      <c r="G10" s="270">
        <v>408302.54521194787</v>
      </c>
      <c r="H10" s="1"/>
      <c r="I10" s="1"/>
    </row>
    <row r="11" spans="1:9" x14ac:dyDescent="0.25">
      <c r="A11" s="1"/>
      <c r="B11" s="271"/>
      <c r="C11" s="2"/>
      <c r="D11" s="338"/>
      <c r="E11" s="92"/>
      <c r="F11" s="92"/>
      <c r="G11" s="272"/>
      <c r="H11" s="1"/>
      <c r="I11" s="1"/>
    </row>
    <row r="12" spans="1:9" ht="15.75" thickBot="1" x14ac:dyDescent="0.3">
      <c r="A12" s="1"/>
      <c r="B12" s="273" t="s">
        <v>38</v>
      </c>
      <c r="C12" s="274">
        <v>4407427.112396555</v>
      </c>
      <c r="D12" s="275"/>
      <c r="E12" s="274">
        <v>1328189.1563864653</v>
      </c>
      <c r="F12" s="274">
        <v>1227150.5304638804</v>
      </c>
      <c r="G12" s="274">
        <v>1852087.4255462093</v>
      </c>
      <c r="H12" s="1"/>
      <c r="I12" s="1"/>
    </row>
    <row r="13" spans="1:9" x14ac:dyDescent="0.25">
      <c r="A13" s="1"/>
      <c r="B13" s="1"/>
      <c r="C13" s="276"/>
      <c r="D13" s="1"/>
      <c r="E13" s="1"/>
      <c r="F13" s="1"/>
      <c r="G13" s="1"/>
      <c r="H13" s="1"/>
      <c r="I13" s="1"/>
    </row>
  </sheetData>
  <printOptions headings="1" gridLines="1"/>
  <pageMargins left="0.7" right="0.7" top="0.75" bottom="0.75" header="0.3" footer="0.3"/>
  <pageSetup scale="94" orientation="landscape" r:id="rId1"/>
  <headerFooter>
    <oddFooter>&amp;L&amp;F&amp;C&amp;A&amp;R&amp;D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4CC9E-1C76-4F1C-A246-5C9755BF5752}">
  <sheetPr>
    <pageSetUpPr fitToPage="1"/>
  </sheetPr>
  <dimension ref="A1:G18"/>
  <sheetViews>
    <sheetView showGridLines="0" workbookViewId="0">
      <selection activeCell="B2" sqref="B2"/>
    </sheetView>
  </sheetViews>
  <sheetFormatPr defaultRowHeight="15" x14ac:dyDescent="0.25"/>
  <cols>
    <col min="1" max="1" width="5.140625" customWidth="1"/>
    <col min="2" max="2" width="34" customWidth="1"/>
    <col min="3" max="3" width="15.7109375" customWidth="1"/>
    <col min="4" max="4" width="16.7109375" customWidth="1"/>
    <col min="5" max="5" width="15.42578125" customWidth="1"/>
  </cols>
  <sheetData>
    <row r="1" spans="1:7" x14ac:dyDescent="0.25">
      <c r="A1" s="1"/>
      <c r="B1" s="1"/>
      <c r="C1" s="1"/>
      <c r="D1" s="1"/>
      <c r="E1" s="1"/>
      <c r="F1" s="1"/>
      <c r="G1" s="1"/>
    </row>
    <row r="2" spans="1:7" x14ac:dyDescent="0.25">
      <c r="A2" s="1"/>
      <c r="B2" s="1"/>
      <c r="C2" s="1"/>
      <c r="D2" s="1"/>
      <c r="E2" s="1"/>
      <c r="F2" s="1"/>
      <c r="G2" s="1"/>
    </row>
    <row r="3" spans="1:7" x14ac:dyDescent="0.25">
      <c r="A3" s="1"/>
      <c r="B3" s="86" t="s">
        <v>934</v>
      </c>
      <c r="C3" s="1"/>
      <c r="D3" s="1"/>
      <c r="E3" s="1"/>
      <c r="F3" s="1"/>
      <c r="G3" s="1"/>
    </row>
    <row r="4" spans="1:7" ht="15.75" thickBot="1" x14ac:dyDescent="0.3">
      <c r="A4" s="1"/>
      <c r="B4" s="1"/>
      <c r="C4" s="1"/>
      <c r="D4" s="1"/>
      <c r="E4" s="1"/>
      <c r="F4" s="1"/>
      <c r="G4" s="1"/>
    </row>
    <row r="5" spans="1:7" x14ac:dyDescent="0.25">
      <c r="A5" s="1"/>
      <c r="B5" s="262"/>
      <c r="C5" s="263"/>
      <c r="D5" s="263"/>
      <c r="E5" s="263"/>
      <c r="F5" s="1"/>
      <c r="G5" s="1"/>
    </row>
    <row r="6" spans="1:7" ht="45" customHeight="1" x14ac:dyDescent="0.25">
      <c r="A6" s="1"/>
      <c r="B6" s="266" t="s">
        <v>935</v>
      </c>
      <c r="C6" s="231" t="s">
        <v>936</v>
      </c>
      <c r="D6" s="231" t="s">
        <v>937</v>
      </c>
      <c r="E6" s="231" t="s">
        <v>938</v>
      </c>
      <c r="F6" s="1"/>
      <c r="G6" s="1"/>
    </row>
    <row r="7" spans="1:7" x14ac:dyDescent="0.25">
      <c r="A7" s="1"/>
      <c r="B7" s="269" t="s">
        <v>939</v>
      </c>
      <c r="C7" s="2">
        <v>35362049.957626626</v>
      </c>
      <c r="D7" s="2">
        <v>1328189.1563864653</v>
      </c>
      <c r="E7" s="277">
        <v>36690239.114013091</v>
      </c>
      <c r="F7" s="1"/>
      <c r="G7" s="1"/>
    </row>
    <row r="8" spans="1:7" x14ac:dyDescent="0.25">
      <c r="A8" s="1"/>
      <c r="B8" s="271" t="s">
        <v>940</v>
      </c>
      <c r="C8" s="2">
        <v>25939368.697663754</v>
      </c>
      <c r="D8" s="2">
        <v>1227150.5304638804</v>
      </c>
      <c r="E8" s="2">
        <v>27166519.228127636</v>
      </c>
      <c r="F8" s="1"/>
      <c r="G8" s="1"/>
    </row>
    <row r="9" spans="1:7" x14ac:dyDescent="0.25">
      <c r="A9" s="1"/>
      <c r="B9" s="271" t="s">
        <v>941</v>
      </c>
      <c r="C9" s="2">
        <v>32020913.677528527</v>
      </c>
      <c r="D9" s="2">
        <v>1852087.4255462093</v>
      </c>
      <c r="E9" s="2">
        <v>33873001.103074737</v>
      </c>
      <c r="F9" s="1"/>
      <c r="G9" s="1"/>
    </row>
    <row r="10" spans="1:7" x14ac:dyDescent="0.25">
      <c r="A10" s="1"/>
      <c r="B10" s="278"/>
      <c r="C10" s="2"/>
      <c r="D10" s="279"/>
      <c r="E10" s="279"/>
      <c r="F10" s="1"/>
      <c r="G10" s="1"/>
    </row>
    <row r="11" spans="1:7" ht="15.75" thickBot="1" x14ac:dyDescent="0.3">
      <c r="A11" s="1"/>
      <c r="B11" s="273" t="s">
        <v>942</v>
      </c>
      <c r="C11" s="274">
        <v>93322332.33281891</v>
      </c>
      <c r="D11" s="274">
        <v>4407427.112396555</v>
      </c>
      <c r="E11" s="274">
        <v>97729759.445215464</v>
      </c>
      <c r="F11" s="1"/>
      <c r="G11" s="1"/>
    </row>
    <row r="12" spans="1:7" x14ac:dyDescent="0.25">
      <c r="A12" s="1"/>
      <c r="B12" s="1"/>
      <c r="C12" s="1"/>
      <c r="D12" s="276"/>
      <c r="E12" s="1"/>
      <c r="F12" s="1"/>
      <c r="G12" s="1"/>
    </row>
    <row r="13" spans="1:7" x14ac:dyDescent="0.25">
      <c r="A13" s="1"/>
      <c r="B13" s="1" t="s">
        <v>943</v>
      </c>
      <c r="C13" s="1"/>
      <c r="D13" s="1"/>
      <c r="E13" s="1"/>
      <c r="F13" s="1"/>
      <c r="G13" s="1"/>
    </row>
    <row r="14" spans="1:7" x14ac:dyDescent="0.25">
      <c r="A14" s="1"/>
      <c r="B14" s="1" t="s">
        <v>944</v>
      </c>
      <c r="C14" s="1"/>
      <c r="D14" s="1"/>
      <c r="E14" s="1"/>
      <c r="F14" s="1"/>
      <c r="G14" s="1"/>
    </row>
    <row r="15" spans="1:7" x14ac:dyDescent="0.25">
      <c r="A15" s="1"/>
      <c r="B15" s="1"/>
      <c r="C15" s="1"/>
      <c r="D15" s="1"/>
      <c r="E15" s="1"/>
      <c r="F15" s="1"/>
      <c r="G15" s="1"/>
    </row>
    <row r="16" spans="1:7" x14ac:dyDescent="0.25">
      <c r="A16" s="1"/>
      <c r="B16" s="1" t="s">
        <v>945</v>
      </c>
      <c r="C16" s="1"/>
      <c r="D16" s="1"/>
      <c r="E16" s="1"/>
      <c r="F16" s="1"/>
      <c r="G16" s="1"/>
    </row>
    <row r="17" spans="1:7" x14ac:dyDescent="0.25">
      <c r="A17" s="1"/>
      <c r="B17" s="1"/>
      <c r="C17" s="1"/>
      <c r="D17" s="1"/>
      <c r="E17" s="1"/>
      <c r="F17" s="1"/>
      <c r="G17" s="1"/>
    </row>
    <row r="18" spans="1:7" x14ac:dyDescent="0.25">
      <c r="A18" s="1"/>
      <c r="B18" s="1"/>
      <c r="C18" s="1"/>
      <c r="D18" s="1"/>
      <c r="E18" s="1"/>
      <c r="F18" s="1"/>
      <c r="G18" s="1"/>
    </row>
  </sheetData>
  <pageMargins left="0.7" right="0.7" top="0.75" bottom="0.75" header="0.3" footer="0.3"/>
  <pageSetup orientation="landscape" r:id="rId1"/>
  <headerFooter>
    <oddFooter>&amp;L&amp;F&amp;C&amp;A&amp;R&amp;D  &amp;T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F5943-9FE4-4EE4-9A90-47D3E4DDA4C8}">
  <sheetPr>
    <pageSetUpPr fitToPage="1"/>
  </sheetPr>
  <dimension ref="A3:T97"/>
  <sheetViews>
    <sheetView showGridLines="0" zoomScale="75" zoomScaleNormal="75" workbookViewId="0">
      <selection activeCell="J65" sqref="J65"/>
    </sheetView>
  </sheetViews>
  <sheetFormatPr defaultRowHeight="15" x14ac:dyDescent="0.25"/>
  <cols>
    <col min="1" max="1" width="6.140625" customWidth="1"/>
    <col min="2" max="2" width="39" bestFit="1" customWidth="1"/>
    <col min="3" max="3" width="8.42578125" bestFit="1" customWidth="1"/>
    <col min="4" max="4" width="5.85546875" bestFit="1" customWidth="1"/>
    <col min="5" max="5" width="8.7109375" style="319" customWidth="1"/>
    <col min="6" max="6" width="15.140625" style="133" bestFit="1" customWidth="1"/>
    <col min="7" max="7" width="18.5703125" style="281" bestFit="1" customWidth="1"/>
    <col min="8" max="8" width="19.28515625" hidden="1" customWidth="1"/>
    <col min="9" max="9" width="13.5703125" hidden="1" customWidth="1"/>
    <col min="10" max="10" width="13.140625" style="281" bestFit="1" customWidth="1"/>
    <col min="11" max="11" width="16.42578125" customWidth="1"/>
    <col min="12" max="13" width="12.7109375" style="281" customWidth="1"/>
    <col min="14" max="14" width="17.7109375" bestFit="1" customWidth="1"/>
    <col min="15" max="15" width="14.85546875" bestFit="1" customWidth="1"/>
    <col min="16" max="16" width="14.140625" customWidth="1"/>
    <col min="19" max="19" width="14.42578125" bestFit="1" customWidth="1"/>
  </cols>
  <sheetData>
    <row r="3" spans="2:16" x14ac:dyDescent="0.25">
      <c r="B3" s="86" t="s">
        <v>946</v>
      </c>
      <c r="C3" s="1"/>
      <c r="D3" s="1"/>
      <c r="E3" s="6"/>
      <c r="F3" s="280"/>
      <c r="J3" s="5"/>
      <c r="K3" s="1"/>
      <c r="L3" s="5"/>
      <c r="M3" s="5"/>
      <c r="N3" s="1"/>
      <c r="O3" s="1"/>
    </row>
    <row r="4" spans="2:16" ht="15.75" thickBot="1" x14ac:dyDescent="0.3">
      <c r="B4" s="1"/>
      <c r="C4" s="1"/>
      <c r="D4" s="1"/>
      <c r="E4" s="6"/>
      <c r="F4" s="280"/>
      <c r="J4" s="5"/>
      <c r="K4" s="1"/>
      <c r="L4" s="5"/>
      <c r="M4" s="5"/>
      <c r="N4" s="1"/>
      <c r="O4" s="1"/>
    </row>
    <row r="5" spans="2:16" x14ac:dyDescent="0.25">
      <c r="B5" s="282" t="s">
        <v>947</v>
      </c>
      <c r="C5" s="379" t="s">
        <v>948</v>
      </c>
      <c r="D5" s="380"/>
      <c r="E5" s="381"/>
      <c r="F5" s="382" t="s">
        <v>949</v>
      </c>
      <c r="G5" s="382"/>
      <c r="H5" s="383"/>
      <c r="I5" s="383"/>
      <c r="J5" s="383"/>
      <c r="K5" s="382"/>
      <c r="L5" s="379" t="s">
        <v>950</v>
      </c>
      <c r="M5" s="380"/>
      <c r="N5" s="380"/>
      <c r="O5" s="380"/>
      <c r="P5" s="384"/>
    </row>
    <row r="6" spans="2:16" x14ac:dyDescent="0.25">
      <c r="B6" s="283"/>
      <c r="C6" s="284" t="s">
        <v>100</v>
      </c>
      <c r="D6" s="284"/>
      <c r="E6" s="242"/>
      <c r="F6" s="359" t="s">
        <v>951</v>
      </c>
      <c r="G6" s="385"/>
      <c r="H6" s="284"/>
      <c r="I6" s="284" t="s">
        <v>100</v>
      </c>
      <c r="J6" s="285" t="s">
        <v>100</v>
      </c>
      <c r="K6" s="284" t="s">
        <v>952</v>
      </c>
      <c r="L6" s="285" t="s">
        <v>953</v>
      </c>
      <c r="M6" s="285" t="s">
        <v>954</v>
      </c>
      <c r="N6" s="284" t="s">
        <v>955</v>
      </c>
      <c r="O6" s="284" t="s">
        <v>956</v>
      </c>
      <c r="P6" s="286" t="s">
        <v>952</v>
      </c>
    </row>
    <row r="7" spans="2:16" x14ac:dyDescent="0.25">
      <c r="B7" s="287" t="s">
        <v>100</v>
      </c>
      <c r="C7" s="288" t="s">
        <v>957</v>
      </c>
      <c r="D7" s="288" t="s">
        <v>958</v>
      </c>
      <c r="E7" s="289" t="s">
        <v>959</v>
      </c>
      <c r="F7" s="290" t="s">
        <v>960</v>
      </c>
      <c r="G7" s="291" t="s">
        <v>961</v>
      </c>
      <c r="H7" s="292" t="s">
        <v>962</v>
      </c>
      <c r="I7" s="288" t="s">
        <v>963</v>
      </c>
      <c r="J7" s="293" t="s">
        <v>963</v>
      </c>
      <c r="K7" s="288" t="s">
        <v>964</v>
      </c>
      <c r="L7" s="293" t="s">
        <v>965</v>
      </c>
      <c r="M7" s="293" t="s">
        <v>965</v>
      </c>
      <c r="N7" s="288" t="s">
        <v>965</v>
      </c>
      <c r="O7" s="288" t="s">
        <v>965</v>
      </c>
      <c r="P7" s="294" t="s">
        <v>965</v>
      </c>
    </row>
    <row r="8" spans="2:16" x14ac:dyDescent="0.25">
      <c r="B8" s="295" t="s">
        <v>966</v>
      </c>
      <c r="C8" s="117" t="s">
        <v>33</v>
      </c>
      <c r="D8" s="296"/>
      <c r="E8" s="235">
        <v>1.9462841656219578</v>
      </c>
      <c r="F8" s="126">
        <v>166.92573250111442</v>
      </c>
      <c r="G8" s="237">
        <v>151.96001050353283</v>
      </c>
      <c r="H8" s="236"/>
      <c r="I8" s="117"/>
      <c r="J8" s="237">
        <v>302.35130740569025</v>
      </c>
      <c r="K8" s="236">
        <v>454.31131790922308</v>
      </c>
      <c r="L8" s="237">
        <v>369.81387870133244</v>
      </c>
      <c r="M8" s="237">
        <v>514.40504560823183</v>
      </c>
      <c r="N8" s="237">
        <v>0</v>
      </c>
      <c r="O8" s="237">
        <v>0</v>
      </c>
      <c r="P8" s="239">
        <v>884.21892430956427</v>
      </c>
    </row>
    <row r="9" spans="2:16" x14ac:dyDescent="0.25">
      <c r="B9" s="297"/>
      <c r="C9" s="117" t="s">
        <v>34</v>
      </c>
      <c r="D9" s="296"/>
      <c r="E9" s="235">
        <v>1.9462841656219578</v>
      </c>
      <c r="F9" s="126">
        <v>183.58801069995522</v>
      </c>
      <c r="G9" s="237">
        <v>167.12843260461142</v>
      </c>
      <c r="H9" s="236"/>
      <c r="I9" s="117"/>
      <c r="J9" s="237">
        <v>332.53156495072284</v>
      </c>
      <c r="K9" s="236">
        <v>499.6599975553342</v>
      </c>
      <c r="L9" s="237">
        <v>406.728149715077</v>
      </c>
      <c r="M9" s="237">
        <v>565.7521917215762</v>
      </c>
      <c r="N9" s="237">
        <v>0</v>
      </c>
      <c r="O9" s="237">
        <v>0</v>
      </c>
      <c r="P9" s="239">
        <v>972.48034143665313</v>
      </c>
    </row>
    <row r="10" spans="2:16" x14ac:dyDescent="0.25">
      <c r="B10" s="297"/>
      <c r="C10" s="117" t="s">
        <v>35</v>
      </c>
      <c r="D10" s="296"/>
      <c r="E10" s="235">
        <v>1.9462841656219583</v>
      </c>
      <c r="F10" s="126">
        <v>202.06799197503324</v>
      </c>
      <c r="G10" s="237">
        <v>183.95159166217132</v>
      </c>
      <c r="H10" s="236"/>
      <c r="I10" s="117"/>
      <c r="J10" s="237">
        <v>366.00421422794085</v>
      </c>
      <c r="K10" s="236">
        <v>549.95580589011206</v>
      </c>
      <c r="L10" s="237">
        <v>447.66943211213925</v>
      </c>
      <c r="M10" s="237">
        <v>622.70084468364905</v>
      </c>
      <c r="N10" s="237">
        <v>0</v>
      </c>
      <c r="O10" s="237">
        <v>0</v>
      </c>
      <c r="P10" s="239">
        <v>1070.3702767957884</v>
      </c>
    </row>
    <row r="11" spans="2:16" x14ac:dyDescent="0.25">
      <c r="B11" s="297"/>
      <c r="C11" s="117" t="s">
        <v>36</v>
      </c>
      <c r="D11" s="296"/>
      <c r="E11" s="235">
        <v>1.9462841656219581</v>
      </c>
      <c r="F11" s="126">
        <v>222.21420106999531</v>
      </c>
      <c r="G11" s="237">
        <v>202.29159292983906</v>
      </c>
      <c r="H11" s="236"/>
      <c r="I11" s="117"/>
      <c r="J11" s="237">
        <v>402.49488925966205</v>
      </c>
      <c r="K11" s="236">
        <v>604.78648218950104</v>
      </c>
      <c r="L11" s="237">
        <v>492.30214161057592</v>
      </c>
      <c r="M11" s="237">
        <v>684.78421225705631</v>
      </c>
      <c r="N11" s="237">
        <v>0</v>
      </c>
      <c r="O11" s="237">
        <v>0</v>
      </c>
      <c r="P11" s="239">
        <v>1177.0863538676322</v>
      </c>
    </row>
    <row r="12" spans="2:16" x14ac:dyDescent="0.25">
      <c r="B12" s="297"/>
      <c r="C12" s="117" t="s">
        <v>37</v>
      </c>
      <c r="D12" s="296"/>
      <c r="E12" s="235">
        <v>1.9462841656219578</v>
      </c>
      <c r="F12" s="126">
        <v>244.4810637539008</v>
      </c>
      <c r="G12" s="237">
        <v>222.56212064673502</v>
      </c>
      <c r="H12" s="236"/>
      <c r="I12" s="117"/>
      <c r="J12" s="237">
        <v>442.82668797893291</v>
      </c>
      <c r="K12" s="236">
        <v>665.38880862566793</v>
      </c>
      <c r="L12" s="237">
        <v>541.63303105621651</v>
      </c>
      <c r="M12" s="237">
        <v>753.40267115398024</v>
      </c>
      <c r="N12" s="237">
        <v>0</v>
      </c>
      <c r="O12" s="237">
        <v>0</v>
      </c>
      <c r="P12" s="239">
        <v>1295.0357022101966</v>
      </c>
    </row>
    <row r="13" spans="2:16" x14ac:dyDescent="0.25">
      <c r="B13" s="298" t="s">
        <v>967</v>
      </c>
      <c r="C13" s="117"/>
      <c r="D13" s="339">
        <v>1</v>
      </c>
      <c r="E13" s="235">
        <v>1.9462841656219578</v>
      </c>
      <c r="F13" s="126">
        <v>1019.276999999999</v>
      </c>
      <c r="G13" s="237">
        <v>927.89374834688965</v>
      </c>
      <c r="H13" s="236"/>
      <c r="I13" s="236"/>
      <c r="J13" s="237">
        <v>1846.2086638229489</v>
      </c>
      <c r="K13" s="236">
        <v>2774.1024121698383</v>
      </c>
      <c r="L13" s="237">
        <v>2258.1466331953411</v>
      </c>
      <c r="M13" s="237">
        <v>3141.0449654244935</v>
      </c>
      <c r="N13" s="237">
        <v>0</v>
      </c>
      <c r="O13" s="237">
        <v>0</v>
      </c>
      <c r="P13" s="239">
        <v>5399.1915986198346</v>
      </c>
    </row>
    <row r="14" spans="2:16" x14ac:dyDescent="0.25">
      <c r="B14" s="295" t="s">
        <v>968</v>
      </c>
      <c r="C14" s="117" t="s">
        <v>33</v>
      </c>
      <c r="D14" s="296"/>
      <c r="E14" s="235">
        <v>2.2149893793017315</v>
      </c>
      <c r="F14" s="126">
        <v>486.5442354285716</v>
      </c>
      <c r="G14" s="237">
        <v>662.22776131994419</v>
      </c>
      <c r="H14" s="236"/>
      <c r="I14" s="117"/>
      <c r="J14" s="237">
        <v>429.56184625657585</v>
      </c>
      <c r="K14" s="236">
        <v>1091.7896075765202</v>
      </c>
      <c r="L14" s="237">
        <v>1584.9217130036211</v>
      </c>
      <c r="M14" s="237">
        <v>833.38067221037625</v>
      </c>
      <c r="N14" s="237">
        <v>0</v>
      </c>
      <c r="O14" s="237">
        <v>0</v>
      </c>
      <c r="P14" s="239">
        <v>2418.3023852139977</v>
      </c>
    </row>
    <row r="15" spans="2:16" x14ac:dyDescent="0.25">
      <c r="B15" s="297"/>
      <c r="C15" s="117" t="s">
        <v>34</v>
      </c>
      <c r="D15" s="296"/>
      <c r="E15" s="235">
        <v>2.2149893793017315</v>
      </c>
      <c r="F15" s="126">
        <v>493.90991771428588</v>
      </c>
      <c r="G15" s="237">
        <v>672.25307646187775</v>
      </c>
      <c r="H15" s="236"/>
      <c r="I15" s="117"/>
      <c r="J15" s="237">
        <v>436.06488514019094</v>
      </c>
      <c r="K15" s="236">
        <v>1108.3179616020689</v>
      </c>
      <c r="L15" s="237">
        <v>1608.9154815772672</v>
      </c>
      <c r="M15" s="237">
        <v>845.99703226065947</v>
      </c>
      <c r="N15" s="237">
        <v>0</v>
      </c>
      <c r="O15" s="237">
        <v>0</v>
      </c>
      <c r="P15" s="239">
        <v>2454.9125138379268</v>
      </c>
    </row>
    <row r="16" spans="2:16" x14ac:dyDescent="0.25">
      <c r="B16" s="297"/>
      <c r="C16" s="117" t="s">
        <v>35</v>
      </c>
      <c r="D16" s="296"/>
      <c r="E16" s="235">
        <v>2.2149893793017319</v>
      </c>
      <c r="F16" s="126">
        <v>501.27560000000022</v>
      </c>
      <c r="G16" s="237">
        <v>682.27839160381143</v>
      </c>
      <c r="H16" s="236"/>
      <c r="I16" s="117"/>
      <c r="J16" s="237">
        <v>442.56792402380609</v>
      </c>
      <c r="K16" s="236">
        <v>1124.8463156276175</v>
      </c>
      <c r="L16" s="237">
        <v>1632.9092501509135</v>
      </c>
      <c r="M16" s="237">
        <v>858.6133923109428</v>
      </c>
      <c r="N16" s="237">
        <v>0</v>
      </c>
      <c r="O16" s="237">
        <v>0</v>
      </c>
      <c r="P16" s="239">
        <v>2491.5226424618563</v>
      </c>
    </row>
    <row r="17" spans="2:16" x14ac:dyDescent="0.25">
      <c r="B17" s="297"/>
      <c r="C17" s="117" t="s">
        <v>36</v>
      </c>
      <c r="D17" s="296"/>
      <c r="E17" s="235">
        <v>2.2149893793017319</v>
      </c>
      <c r="F17" s="126">
        <v>508.64128228571451</v>
      </c>
      <c r="G17" s="237">
        <v>692.30370674574499</v>
      </c>
      <c r="H17" s="236"/>
      <c r="I17" s="117"/>
      <c r="J17" s="237">
        <v>449.07096290742118</v>
      </c>
      <c r="K17" s="236">
        <v>1141.3746696531662</v>
      </c>
      <c r="L17" s="237">
        <v>1656.9030187245596</v>
      </c>
      <c r="M17" s="237">
        <v>871.22975236122602</v>
      </c>
      <c r="N17" s="237">
        <v>0</v>
      </c>
      <c r="O17" s="237">
        <v>0</v>
      </c>
      <c r="P17" s="239">
        <v>2528.1327710857859</v>
      </c>
    </row>
    <row r="18" spans="2:16" x14ac:dyDescent="0.25">
      <c r="B18" s="297"/>
      <c r="C18" s="117" t="s">
        <v>37</v>
      </c>
      <c r="D18" s="296"/>
      <c r="E18" s="235">
        <v>2.2149893793017319</v>
      </c>
      <c r="F18" s="126">
        <v>516.00696457142885</v>
      </c>
      <c r="G18" s="237">
        <v>702.32902188767844</v>
      </c>
      <c r="H18" s="236"/>
      <c r="I18" s="117"/>
      <c r="J18" s="237">
        <v>455.57400179103627</v>
      </c>
      <c r="K18" s="236">
        <v>1157.9030236787148</v>
      </c>
      <c r="L18" s="237">
        <v>1680.8967872982057</v>
      </c>
      <c r="M18" s="237">
        <v>883.84611241150935</v>
      </c>
      <c r="N18" s="237">
        <v>0</v>
      </c>
      <c r="O18" s="237">
        <v>0</v>
      </c>
      <c r="P18" s="239">
        <v>2564.7428997097149</v>
      </c>
    </row>
    <row r="19" spans="2:16" x14ac:dyDescent="0.25">
      <c r="B19" s="298" t="s">
        <v>967</v>
      </c>
      <c r="C19" s="117"/>
      <c r="D19" s="339">
        <v>1</v>
      </c>
      <c r="E19" s="235">
        <v>2.2149893793017315</v>
      </c>
      <c r="F19" s="126">
        <v>2506.3780000000011</v>
      </c>
      <c r="G19" s="126">
        <v>3411.3919580190568</v>
      </c>
      <c r="H19" s="236"/>
      <c r="I19" s="236"/>
      <c r="J19" s="237">
        <v>2212.8396201190303</v>
      </c>
      <c r="K19" s="236">
        <v>5624.2315781380876</v>
      </c>
      <c r="L19" s="237">
        <v>8164.5462507545672</v>
      </c>
      <c r="M19" s="237">
        <v>4293.066961554714</v>
      </c>
      <c r="N19" s="237">
        <v>0</v>
      </c>
      <c r="O19" s="237">
        <v>0</v>
      </c>
      <c r="P19" s="239">
        <v>12457.613212309281</v>
      </c>
    </row>
    <row r="20" spans="2:16" x14ac:dyDescent="0.25">
      <c r="B20" s="295" t="s">
        <v>892</v>
      </c>
      <c r="C20" s="117" t="s">
        <v>33</v>
      </c>
      <c r="D20" s="296"/>
      <c r="E20" s="235">
        <v>0</v>
      </c>
      <c r="F20" s="126">
        <v>876.77940819353501</v>
      </c>
      <c r="G20" s="237">
        <v>7052.4345664095781</v>
      </c>
      <c r="H20" s="236"/>
      <c r="I20" s="117"/>
      <c r="J20" s="237">
        <v>632.7500750333727</v>
      </c>
      <c r="K20" s="236">
        <v>7685.184641442951</v>
      </c>
      <c r="L20" s="237">
        <v>491.82537603753502</v>
      </c>
      <c r="M20" s="237">
        <v>3352.3988071149224</v>
      </c>
      <c r="N20" s="237">
        <v>0</v>
      </c>
      <c r="O20" s="237">
        <v>0</v>
      </c>
      <c r="P20" s="239">
        <v>3844.2241831524575</v>
      </c>
    </row>
    <row r="21" spans="2:16" x14ac:dyDescent="0.25">
      <c r="B21" s="297"/>
      <c r="C21" s="117" t="s">
        <v>34</v>
      </c>
      <c r="D21" s="296"/>
      <c r="E21" s="235">
        <v>0.50021233874098248</v>
      </c>
      <c r="F21" s="126">
        <v>926.72477303225685</v>
      </c>
      <c r="G21" s="237">
        <v>7454.1734919920882</v>
      </c>
      <c r="H21" s="236"/>
      <c r="I21" s="117"/>
      <c r="J21" s="237">
        <v>668.79441304352656</v>
      </c>
      <c r="K21" s="236">
        <v>8122.9679050356153</v>
      </c>
      <c r="L21" s="237">
        <v>519.84199870633984</v>
      </c>
      <c r="M21" s="237">
        <v>3543.3667745894641</v>
      </c>
      <c r="N21" s="237">
        <v>0</v>
      </c>
      <c r="O21" s="237">
        <v>0</v>
      </c>
      <c r="P21" s="239">
        <v>4063.2087732958039</v>
      </c>
    </row>
    <row r="22" spans="2:16" x14ac:dyDescent="0.25">
      <c r="B22" s="297"/>
      <c r="C22" s="117" t="s">
        <v>35</v>
      </c>
      <c r="D22" s="296"/>
      <c r="E22" s="235">
        <v>0.50021233874098248</v>
      </c>
      <c r="F22" s="126">
        <v>943.31439951579</v>
      </c>
      <c r="G22" s="237">
        <v>7587.6132764611912</v>
      </c>
      <c r="H22" s="236"/>
      <c r="I22" s="117"/>
      <c r="J22" s="237">
        <v>680.76673732958477</v>
      </c>
      <c r="K22" s="236">
        <v>8268.3800137907765</v>
      </c>
      <c r="L22" s="237">
        <v>529.14787337371683</v>
      </c>
      <c r="M22" s="237">
        <v>3606.7978309237646</v>
      </c>
      <c r="N22" s="237">
        <v>0</v>
      </c>
      <c r="O22" s="237">
        <v>0</v>
      </c>
      <c r="P22" s="239">
        <v>4135.9457042974809</v>
      </c>
    </row>
    <row r="23" spans="2:16" x14ac:dyDescent="0.25">
      <c r="B23" s="297"/>
      <c r="C23" s="117" t="s">
        <v>36</v>
      </c>
      <c r="D23" s="296"/>
      <c r="E23" s="235">
        <v>0.50021233874098248</v>
      </c>
      <c r="F23" s="126">
        <v>959.90402599932315</v>
      </c>
      <c r="G23" s="237">
        <v>7721.0530609302941</v>
      </c>
      <c r="H23" s="236"/>
      <c r="I23" s="117"/>
      <c r="J23" s="237">
        <v>692.73906161564298</v>
      </c>
      <c r="K23" s="236">
        <v>8413.7921225459377</v>
      </c>
      <c r="L23" s="237">
        <v>538.45374804109372</v>
      </c>
      <c r="M23" s="237">
        <v>3670.2288872580648</v>
      </c>
      <c r="N23" s="237">
        <v>0</v>
      </c>
      <c r="O23" s="237">
        <v>0</v>
      </c>
      <c r="P23" s="239">
        <v>4208.6826352991584</v>
      </c>
    </row>
    <row r="24" spans="2:16" x14ac:dyDescent="0.25">
      <c r="B24" s="297"/>
      <c r="C24" s="117" t="s">
        <v>37</v>
      </c>
      <c r="D24" s="296"/>
      <c r="E24" s="235">
        <v>0.50021233874098248</v>
      </c>
      <c r="F24" s="126">
        <v>976.84662325910153</v>
      </c>
      <c r="G24" s="237">
        <v>7857.3319897498022</v>
      </c>
      <c r="H24" s="236"/>
      <c r="I24" s="117"/>
      <c r="J24" s="237">
        <v>704.96611620565977</v>
      </c>
      <c r="K24" s="236">
        <v>8562.2981059554622</v>
      </c>
      <c r="L24" s="237">
        <v>547.95762004181904</v>
      </c>
      <c r="M24" s="237">
        <v>3735.0095405356478</v>
      </c>
      <c r="N24" s="237">
        <v>0</v>
      </c>
      <c r="O24" s="237">
        <v>0</v>
      </c>
      <c r="P24" s="239">
        <v>4282.9671605774665</v>
      </c>
    </row>
    <row r="25" spans="2:16" x14ac:dyDescent="0.25">
      <c r="B25" s="298" t="s">
        <v>967</v>
      </c>
      <c r="C25" s="117"/>
      <c r="D25" s="339">
        <v>1</v>
      </c>
      <c r="E25" s="235">
        <v>0.50021233874098248</v>
      </c>
      <c r="F25" s="126">
        <v>4683.5692300000064</v>
      </c>
      <c r="G25" s="126">
        <v>37672.606385542953</v>
      </c>
      <c r="H25" s="236"/>
      <c r="I25" s="236"/>
      <c r="J25" s="237">
        <v>3380.0164032277867</v>
      </c>
      <c r="K25" s="236">
        <v>41052.622788770743</v>
      </c>
      <c r="L25" s="237">
        <v>2627.2266162005044</v>
      </c>
      <c r="M25" s="237">
        <v>17907.801840421864</v>
      </c>
      <c r="N25" s="237">
        <v>0</v>
      </c>
      <c r="O25" s="237">
        <v>0</v>
      </c>
      <c r="P25" s="299">
        <v>20535.028456622367</v>
      </c>
    </row>
    <row r="26" spans="2:16" x14ac:dyDescent="0.25">
      <c r="B26" s="295" t="s">
        <v>120</v>
      </c>
      <c r="C26" s="117" t="s">
        <v>33</v>
      </c>
      <c r="D26" s="296"/>
      <c r="E26" s="235">
        <v>3.1498172009750931</v>
      </c>
      <c r="F26" s="126">
        <v>1778.1060780520943</v>
      </c>
      <c r="G26" s="237">
        <v>679.37974266081039</v>
      </c>
      <c r="H26" s="236"/>
      <c r="I26" s="117"/>
      <c r="J26" s="237">
        <v>1200.0489307413332</v>
      </c>
      <c r="K26" s="237">
        <v>1200.0489307413334</v>
      </c>
      <c r="L26" s="237">
        <v>1703.7920785357101</v>
      </c>
      <c r="M26" s="237">
        <v>2127.2009031426401</v>
      </c>
      <c r="N26" s="237">
        <v>-51.058217617530445</v>
      </c>
      <c r="O26" s="237">
        <v>0</v>
      </c>
      <c r="P26" s="239">
        <v>3779.9347640608198</v>
      </c>
    </row>
    <row r="27" spans="2:16" x14ac:dyDescent="0.25">
      <c r="B27" s="297"/>
      <c r="C27" s="117" t="s">
        <v>34</v>
      </c>
      <c r="D27" s="296"/>
      <c r="E27" s="235">
        <v>3.1498172009750927</v>
      </c>
      <c r="F27" s="126">
        <v>1796.8624712804919</v>
      </c>
      <c r="G27" s="237">
        <v>686.54619564246457</v>
      </c>
      <c r="H27" s="236"/>
      <c r="I27" s="117"/>
      <c r="J27" s="237">
        <v>1212.7076747364949</v>
      </c>
      <c r="K27" s="237">
        <v>1212.7076747364952</v>
      </c>
      <c r="L27" s="237">
        <v>1721.7645688156226</v>
      </c>
      <c r="M27" s="237">
        <v>2149.6397312348622</v>
      </c>
      <c r="N27" s="237">
        <v>-51.596806410964319</v>
      </c>
      <c r="O27" s="237">
        <v>0</v>
      </c>
      <c r="P27" s="239">
        <v>3819.8074936395205</v>
      </c>
    </row>
    <row r="28" spans="2:16" x14ac:dyDescent="0.25">
      <c r="B28" s="297"/>
      <c r="C28" s="117" t="s">
        <v>35</v>
      </c>
      <c r="D28" s="296"/>
      <c r="E28" s="235">
        <v>3.1498172009750931</v>
      </c>
      <c r="F28" s="126">
        <v>1814.5470706101241</v>
      </c>
      <c r="G28" s="237">
        <v>693.30313702516696</v>
      </c>
      <c r="H28" s="236"/>
      <c r="I28" s="117"/>
      <c r="J28" s="237">
        <v>1224.6430619319331</v>
      </c>
      <c r="K28" s="237">
        <v>1224.6430619319333</v>
      </c>
      <c r="L28" s="237">
        <v>1738.7100596509688</v>
      </c>
      <c r="M28" s="237">
        <v>2170.7963405789574</v>
      </c>
      <c r="N28" s="237">
        <v>-52.104618701916245</v>
      </c>
      <c r="O28" s="237">
        <v>0</v>
      </c>
      <c r="P28" s="239">
        <v>3857.4017815280095</v>
      </c>
    </row>
    <row r="29" spans="2:16" x14ac:dyDescent="0.25">
      <c r="B29" s="297"/>
      <c r="C29" s="117" t="s">
        <v>36</v>
      </c>
      <c r="D29" s="296"/>
      <c r="E29" s="235">
        <v>3.1498172009750927</v>
      </c>
      <c r="F29" s="126">
        <v>1831.6957729903734</v>
      </c>
      <c r="G29" s="237">
        <v>699.85532260839364</v>
      </c>
      <c r="H29" s="236"/>
      <c r="I29" s="117"/>
      <c r="J29" s="237">
        <v>1236.2167707275094</v>
      </c>
      <c r="K29" s="237">
        <v>1236.2167707275098</v>
      </c>
      <c r="L29" s="237">
        <v>1755.1420507640316</v>
      </c>
      <c r="M29" s="237">
        <v>2191.3118405489886</v>
      </c>
      <c r="N29" s="237">
        <v>-52.597042741627206</v>
      </c>
      <c r="O29" s="237">
        <v>0</v>
      </c>
      <c r="P29" s="239">
        <v>3893.8568485713927</v>
      </c>
    </row>
    <row r="30" spans="2:16" x14ac:dyDescent="0.25">
      <c r="B30" s="297"/>
      <c r="C30" s="117" t="s">
        <v>37</v>
      </c>
      <c r="D30" s="296"/>
      <c r="E30" s="235">
        <v>3.1498172009750927</v>
      </c>
      <c r="F30" s="126">
        <v>1852.0598570669194</v>
      </c>
      <c r="G30" s="237">
        <v>707.63604298847531</v>
      </c>
      <c r="H30" s="236"/>
      <c r="I30" s="117"/>
      <c r="J30" s="237">
        <v>1249.9605499222566</v>
      </c>
      <c r="K30" s="237">
        <v>1249.9605499222571</v>
      </c>
      <c r="L30" s="237">
        <v>1774.6550402107939</v>
      </c>
      <c r="M30" s="237">
        <v>2215.6739967634012</v>
      </c>
      <c r="N30" s="237">
        <v>-53.181796288783978</v>
      </c>
      <c r="O30" s="237">
        <v>0</v>
      </c>
      <c r="P30" s="239">
        <v>3937.1472406854114</v>
      </c>
    </row>
    <row r="31" spans="2:16" x14ac:dyDescent="0.25">
      <c r="B31" s="298" t="s">
        <v>967</v>
      </c>
      <c r="C31" s="117"/>
      <c r="D31" s="339">
        <v>1</v>
      </c>
      <c r="E31" s="235">
        <v>3.1498172009750927</v>
      </c>
      <c r="F31" s="126">
        <v>9073.2712500000034</v>
      </c>
      <c r="G31" s="126">
        <v>3466.7204409253109</v>
      </c>
      <c r="H31" s="236"/>
      <c r="I31" s="236"/>
      <c r="J31" s="237">
        <v>6123.5769880595271</v>
      </c>
      <c r="K31" s="237">
        <v>6123.576988059529</v>
      </c>
      <c r="L31" s="237">
        <v>8694.0637979771273</v>
      </c>
      <c r="M31" s="237">
        <v>10854.62281226885</v>
      </c>
      <c r="N31" s="237">
        <v>-260.53848176082221</v>
      </c>
      <c r="O31" s="237">
        <v>0</v>
      </c>
      <c r="P31" s="239">
        <v>19288.148128485154</v>
      </c>
    </row>
    <row r="32" spans="2:16" x14ac:dyDescent="0.25">
      <c r="B32" s="295" t="s">
        <v>969</v>
      </c>
      <c r="C32" s="117" t="s">
        <v>33</v>
      </c>
      <c r="D32" s="296"/>
      <c r="E32" s="235">
        <v>1.4070986275662642</v>
      </c>
      <c r="F32" s="126">
        <v>0</v>
      </c>
      <c r="G32" s="237">
        <v>0</v>
      </c>
      <c r="H32" s="236"/>
      <c r="I32" s="117"/>
      <c r="J32" s="237">
        <v>962.04911502827019</v>
      </c>
      <c r="K32" s="236">
        <v>962.04911502827019</v>
      </c>
      <c r="L32" s="237">
        <v>338.46598294050318</v>
      </c>
      <c r="M32" s="237">
        <v>1015.2320064671147</v>
      </c>
      <c r="N32" s="237">
        <v>0</v>
      </c>
      <c r="O32" s="237">
        <v>0</v>
      </c>
      <c r="P32" s="239">
        <v>1353.697989407618</v>
      </c>
    </row>
    <row r="33" spans="2:16" x14ac:dyDescent="0.25">
      <c r="B33" s="297"/>
      <c r="C33" s="117" t="s">
        <v>34</v>
      </c>
      <c r="D33" s="296"/>
      <c r="E33" s="235">
        <v>1.407098627566264</v>
      </c>
      <c r="F33" s="126">
        <v>0</v>
      </c>
      <c r="G33" s="237">
        <v>0</v>
      </c>
      <c r="H33" s="236"/>
      <c r="I33" s="117"/>
      <c r="J33" s="237">
        <v>1127.9196521021099</v>
      </c>
      <c r="K33" s="236">
        <v>1127.9196521021099</v>
      </c>
      <c r="L33" s="237">
        <v>396.82218689576234</v>
      </c>
      <c r="M33" s="237">
        <v>1190.2720075821346</v>
      </c>
      <c r="N33" s="237">
        <v>0</v>
      </c>
      <c r="O33" s="237">
        <v>0</v>
      </c>
      <c r="P33" s="239">
        <v>1587.094194477897</v>
      </c>
    </row>
    <row r="34" spans="2:16" x14ac:dyDescent="0.25">
      <c r="B34" s="297"/>
      <c r="C34" s="117" t="s">
        <v>35</v>
      </c>
      <c r="D34" s="296"/>
      <c r="E34" s="235">
        <v>1.4070986275662642</v>
      </c>
      <c r="F34" s="126">
        <v>0</v>
      </c>
      <c r="G34" s="237">
        <v>0</v>
      </c>
      <c r="H34" s="236"/>
      <c r="I34" s="117"/>
      <c r="J34" s="237">
        <v>1144.5067058094937</v>
      </c>
      <c r="K34" s="236">
        <v>1144.5067058094937</v>
      </c>
      <c r="L34" s="237">
        <v>402.65780729128824</v>
      </c>
      <c r="M34" s="237">
        <v>1207.7760076936365</v>
      </c>
      <c r="N34" s="237">
        <v>0</v>
      </c>
      <c r="O34" s="237">
        <v>0</v>
      </c>
      <c r="P34" s="239">
        <v>1610.4338149849248</v>
      </c>
    </row>
    <row r="35" spans="2:16" x14ac:dyDescent="0.25">
      <c r="B35" s="297"/>
      <c r="C35" s="117" t="s">
        <v>36</v>
      </c>
      <c r="D35" s="296"/>
      <c r="E35" s="235">
        <v>1.4070986275662642</v>
      </c>
      <c r="F35" s="126">
        <v>0</v>
      </c>
      <c r="G35" s="237">
        <v>0</v>
      </c>
      <c r="H35" s="236"/>
      <c r="I35" s="117"/>
      <c r="J35" s="237">
        <v>962.04911502827019</v>
      </c>
      <c r="K35" s="236">
        <v>962.04911502827019</v>
      </c>
      <c r="L35" s="237">
        <v>338.46598294050318</v>
      </c>
      <c r="M35" s="237">
        <v>1015.2320064671147</v>
      </c>
      <c r="N35" s="237">
        <v>0</v>
      </c>
      <c r="O35" s="237">
        <v>0</v>
      </c>
      <c r="P35" s="239">
        <v>1353.697989407618</v>
      </c>
    </row>
    <row r="36" spans="2:16" x14ac:dyDescent="0.25">
      <c r="B36" s="297"/>
      <c r="C36" s="117" t="s">
        <v>37</v>
      </c>
      <c r="D36" s="296"/>
      <c r="E36" s="235">
        <v>1.4070986275662642</v>
      </c>
      <c r="F36" s="126">
        <v>0</v>
      </c>
      <c r="G36" s="237">
        <v>0</v>
      </c>
      <c r="H36" s="236"/>
      <c r="I36" s="117"/>
      <c r="J36" s="237">
        <v>812.76563166181438</v>
      </c>
      <c r="K36" s="236">
        <v>812.76563166181438</v>
      </c>
      <c r="L36" s="237">
        <v>285.94539938076991</v>
      </c>
      <c r="M36" s="237">
        <v>857.69600546359686</v>
      </c>
      <c r="N36" s="237">
        <v>0</v>
      </c>
      <c r="O36" s="237">
        <v>0</v>
      </c>
      <c r="P36" s="239">
        <v>1143.6414048443669</v>
      </c>
    </row>
    <row r="37" spans="2:16" x14ac:dyDescent="0.25">
      <c r="B37" s="298" t="s">
        <v>967</v>
      </c>
      <c r="C37" s="117"/>
      <c r="D37" s="339">
        <v>1</v>
      </c>
      <c r="E37" s="235">
        <v>1.4070986275662642</v>
      </c>
      <c r="F37" s="126">
        <v>0</v>
      </c>
      <c r="G37" s="126">
        <v>0</v>
      </c>
      <c r="H37" s="236"/>
      <c r="I37" s="236"/>
      <c r="J37" s="237">
        <v>5009.2902196299583</v>
      </c>
      <c r="K37" s="236">
        <v>5009.2902196299583</v>
      </c>
      <c r="L37" s="237">
        <v>1762.3573594488269</v>
      </c>
      <c r="M37" s="237">
        <v>5286.2080336735971</v>
      </c>
      <c r="N37" s="237">
        <v>0</v>
      </c>
      <c r="O37" s="237">
        <v>0</v>
      </c>
      <c r="P37" s="239">
        <v>7048.5653931224242</v>
      </c>
    </row>
    <row r="38" spans="2:16" x14ac:dyDescent="0.25">
      <c r="B38" s="295" t="s">
        <v>123</v>
      </c>
      <c r="C38" s="117" t="s">
        <v>33</v>
      </c>
      <c r="D38" s="296"/>
      <c r="E38" s="235">
        <v>0.68200736333305212</v>
      </c>
      <c r="F38" s="126">
        <v>0</v>
      </c>
      <c r="G38" s="237">
        <v>0</v>
      </c>
      <c r="H38" s="236"/>
      <c r="I38" s="117"/>
      <c r="J38" s="237">
        <v>258.70363354761565</v>
      </c>
      <c r="K38" s="236">
        <v>258.70363354761565</v>
      </c>
      <c r="L38" s="237">
        <v>40.9901630900575</v>
      </c>
      <c r="M38" s="237">
        <v>135.44761991043197</v>
      </c>
      <c r="N38" s="237">
        <v>0</v>
      </c>
      <c r="O38" s="237">
        <v>0</v>
      </c>
      <c r="P38" s="239">
        <v>176.43778300048947</v>
      </c>
    </row>
    <row r="39" spans="2:16" x14ac:dyDescent="0.25">
      <c r="B39" s="297"/>
      <c r="C39" s="117" t="s">
        <v>34</v>
      </c>
      <c r="D39" s="296"/>
      <c r="E39" s="235">
        <v>0.68200736333305212</v>
      </c>
      <c r="F39" s="126">
        <v>0</v>
      </c>
      <c r="G39" s="237">
        <v>0</v>
      </c>
      <c r="H39" s="236"/>
      <c r="I39" s="117"/>
      <c r="J39" s="237">
        <v>139.30195652563918</v>
      </c>
      <c r="K39" s="236">
        <v>139.30195652563918</v>
      </c>
      <c r="L39" s="237">
        <v>22.071626279261729</v>
      </c>
      <c r="M39" s="237">
        <v>72.933333797924902</v>
      </c>
      <c r="N39" s="237">
        <v>0</v>
      </c>
      <c r="O39" s="237">
        <v>0</v>
      </c>
      <c r="P39" s="239">
        <v>95.004960077186638</v>
      </c>
    </row>
    <row r="40" spans="2:16" x14ac:dyDescent="0.25">
      <c r="B40" s="297"/>
      <c r="C40" s="117" t="s">
        <v>35</v>
      </c>
      <c r="D40" s="296"/>
      <c r="E40" s="235">
        <v>0.68200736333305212</v>
      </c>
      <c r="F40" s="126">
        <v>0</v>
      </c>
      <c r="G40" s="237">
        <v>0</v>
      </c>
      <c r="H40" s="236"/>
      <c r="I40" s="117"/>
      <c r="J40" s="237">
        <v>139.30195652563918</v>
      </c>
      <c r="K40" s="236">
        <v>139.30195652563918</v>
      </c>
      <c r="L40" s="237">
        <v>22.071626279261729</v>
      </c>
      <c r="M40" s="237">
        <v>72.933333797924902</v>
      </c>
      <c r="N40" s="237">
        <v>0</v>
      </c>
      <c r="O40" s="237">
        <v>0</v>
      </c>
      <c r="P40" s="239">
        <v>95.004960077186638</v>
      </c>
    </row>
    <row r="41" spans="2:16" x14ac:dyDescent="0.25">
      <c r="B41" s="297"/>
      <c r="C41" s="117" t="s">
        <v>36</v>
      </c>
      <c r="D41" s="296"/>
      <c r="E41" s="235">
        <v>0.68200736333305212</v>
      </c>
      <c r="F41" s="126">
        <v>0</v>
      </c>
      <c r="G41" s="237">
        <v>0</v>
      </c>
      <c r="H41" s="236"/>
      <c r="I41" s="117"/>
      <c r="J41" s="237">
        <v>139.30195652563918</v>
      </c>
      <c r="K41" s="236">
        <v>139.30195652563918</v>
      </c>
      <c r="L41" s="237">
        <v>22.071626279261729</v>
      </c>
      <c r="M41" s="237">
        <v>72.933333797924902</v>
      </c>
      <c r="N41" s="237">
        <v>0</v>
      </c>
      <c r="O41" s="237">
        <v>0</v>
      </c>
      <c r="P41" s="239">
        <v>95.004960077186638</v>
      </c>
    </row>
    <row r="42" spans="2:16" x14ac:dyDescent="0.25">
      <c r="B42" s="297"/>
      <c r="C42" s="117" t="s">
        <v>37</v>
      </c>
      <c r="D42" s="296"/>
      <c r="E42" s="235">
        <v>0.68200736333305212</v>
      </c>
      <c r="F42" s="126">
        <v>0</v>
      </c>
      <c r="G42" s="237">
        <v>0</v>
      </c>
      <c r="H42" s="236"/>
      <c r="I42" s="117"/>
      <c r="J42" s="237">
        <v>159.20223602930193</v>
      </c>
      <c r="K42" s="236">
        <v>159.20223602930193</v>
      </c>
      <c r="L42" s="237">
        <v>25.224715747727693</v>
      </c>
      <c r="M42" s="237">
        <v>83.352381483342739</v>
      </c>
      <c r="N42" s="237">
        <v>0</v>
      </c>
      <c r="O42" s="237">
        <v>0</v>
      </c>
      <c r="P42" s="239">
        <v>108.57709723107044</v>
      </c>
    </row>
    <row r="43" spans="2:16" x14ac:dyDescent="0.25">
      <c r="B43" s="298" t="s">
        <v>967</v>
      </c>
      <c r="C43" s="117"/>
      <c r="D43" s="339">
        <v>1</v>
      </c>
      <c r="E43" s="235">
        <v>0.68200736333305201</v>
      </c>
      <c r="F43" s="126">
        <v>0</v>
      </c>
      <c r="G43" s="126">
        <v>0</v>
      </c>
      <c r="H43" s="236"/>
      <c r="I43" s="236"/>
      <c r="J43" s="237">
        <v>835.81173915383522</v>
      </c>
      <c r="K43" s="300">
        <v>835.81173915383522</v>
      </c>
      <c r="L43" s="237">
        <v>132.42975767557039</v>
      </c>
      <c r="M43" s="237">
        <v>437.60000278754944</v>
      </c>
      <c r="N43" s="237">
        <v>0</v>
      </c>
      <c r="O43" s="237">
        <v>0</v>
      </c>
      <c r="P43" s="301">
        <v>570.02976046311983</v>
      </c>
    </row>
    <row r="44" spans="2:16" x14ac:dyDescent="0.25">
      <c r="B44" s="295" t="s">
        <v>970</v>
      </c>
      <c r="C44" s="117" t="s">
        <v>33</v>
      </c>
      <c r="D44" s="296"/>
      <c r="E44" s="235">
        <v>2.4352507414194715</v>
      </c>
      <c r="F44" s="126">
        <v>2277.3227167857954</v>
      </c>
      <c r="G44" s="237">
        <v>5603.9527678638879</v>
      </c>
      <c r="H44" s="236"/>
      <c r="I44" s="117"/>
      <c r="J44" s="237">
        <v>2263.9426235163278</v>
      </c>
      <c r="K44" s="237">
        <v>7279.7257272029037</v>
      </c>
      <c r="L44" s="237">
        <v>7184.0102042479302</v>
      </c>
      <c r="M44" s="237">
        <v>11115.520146886623</v>
      </c>
      <c r="N44" s="237">
        <v>-571.5728766332802</v>
      </c>
      <c r="O44" s="237">
        <v>0</v>
      </c>
      <c r="P44" s="239">
        <v>17727.957474501272</v>
      </c>
    </row>
    <row r="45" spans="2:16" x14ac:dyDescent="0.25">
      <c r="B45" s="297"/>
      <c r="C45" s="117" t="s">
        <v>34</v>
      </c>
      <c r="D45" s="296"/>
      <c r="E45" s="235">
        <v>2.4352507414194715</v>
      </c>
      <c r="F45" s="126">
        <v>2527.7487489719829</v>
      </c>
      <c r="G45" s="237">
        <v>6220.1920236667165</v>
      </c>
      <c r="H45" s="236"/>
      <c r="I45" s="117"/>
      <c r="J45" s="237">
        <v>2512.8973123381966</v>
      </c>
      <c r="K45" s="237">
        <v>8080.2415328152729</v>
      </c>
      <c r="L45" s="237">
        <v>7974.0006423067407</v>
      </c>
      <c r="M45" s="237">
        <v>12337.839489486967</v>
      </c>
      <c r="N45" s="237">
        <v>-634.42594815690688</v>
      </c>
      <c r="O45" s="237">
        <v>0</v>
      </c>
      <c r="P45" s="239">
        <v>19677.4141836368</v>
      </c>
    </row>
    <row r="46" spans="2:16" x14ac:dyDescent="0.25">
      <c r="B46" s="297"/>
      <c r="C46" s="117" t="s">
        <v>35</v>
      </c>
      <c r="D46" s="296"/>
      <c r="E46" s="235">
        <v>2.4352507414194715</v>
      </c>
      <c r="F46" s="126">
        <v>2889.5733827664781</v>
      </c>
      <c r="G46" s="237">
        <v>7110.5568995310441</v>
      </c>
      <c r="H46" s="236"/>
      <c r="I46" s="117"/>
      <c r="J46" s="237">
        <v>2872.5960957594984</v>
      </c>
      <c r="K46" s="237">
        <v>9236.8558659332193</v>
      </c>
      <c r="L46" s="237">
        <v>9115.4075418069733</v>
      </c>
      <c r="M46" s="237">
        <v>14103.890904571008</v>
      </c>
      <c r="N46" s="237">
        <v>-725.23835047931129</v>
      </c>
      <c r="O46" s="237">
        <v>0</v>
      </c>
      <c r="P46" s="239">
        <v>22494.060095898669</v>
      </c>
    </row>
    <row r="47" spans="2:16" x14ac:dyDescent="0.25">
      <c r="B47" s="297"/>
      <c r="C47" s="117" t="s">
        <v>36</v>
      </c>
      <c r="D47" s="296"/>
      <c r="E47" s="235">
        <v>2.4352507414194711</v>
      </c>
      <c r="F47" s="126">
        <v>3231.6388566695468</v>
      </c>
      <c r="G47" s="237">
        <v>7952.299154653896</v>
      </c>
      <c r="H47" s="236"/>
      <c r="I47" s="117"/>
      <c r="J47" s="237">
        <v>3212.651811488483</v>
      </c>
      <c r="K47" s="237">
        <v>10330.30775678978</v>
      </c>
      <c r="L47" s="237">
        <v>10194.482473492071</v>
      </c>
      <c r="M47" s="237">
        <v>15773.498658754545</v>
      </c>
      <c r="N47" s="237">
        <v>-811.09150843298642</v>
      </c>
      <c r="O47" s="237">
        <v>0</v>
      </c>
      <c r="P47" s="239">
        <v>25156.889623813626</v>
      </c>
    </row>
    <row r="48" spans="2:16" x14ac:dyDescent="0.25">
      <c r="B48" s="297"/>
      <c r="C48" s="117" t="s">
        <v>37</v>
      </c>
      <c r="D48" s="296"/>
      <c r="E48" s="235">
        <v>2.4352507414194715</v>
      </c>
      <c r="F48" s="126">
        <v>2696.9967548062014</v>
      </c>
      <c r="G48" s="237">
        <v>6636.671349920819</v>
      </c>
      <c r="H48" s="236"/>
      <c r="I48" s="117"/>
      <c r="J48" s="237">
        <v>2681.1509250251279</v>
      </c>
      <c r="K48" s="237">
        <v>8621.2623785951346</v>
      </c>
      <c r="L48" s="237">
        <v>8507.9080204747879</v>
      </c>
      <c r="M48" s="237">
        <v>13163.932166121691</v>
      </c>
      <c r="N48" s="237">
        <v>-676.90458715087675</v>
      </c>
      <c r="O48" s="237">
        <v>0</v>
      </c>
      <c r="P48" s="239">
        <v>20994.935599445598</v>
      </c>
    </row>
    <row r="49" spans="2:19" x14ac:dyDescent="0.25">
      <c r="B49" s="302" t="s">
        <v>967</v>
      </c>
      <c r="C49" s="117"/>
      <c r="D49" s="339">
        <v>1</v>
      </c>
      <c r="E49" s="235">
        <v>2.4352507414194715</v>
      </c>
      <c r="F49" s="126">
        <v>13623.280460000004</v>
      </c>
      <c r="G49" s="126">
        <v>33523.672195636362</v>
      </c>
      <c r="H49" s="236"/>
      <c r="I49" s="236"/>
      <c r="J49" s="237">
        <v>13543.238768127632</v>
      </c>
      <c r="K49" s="237">
        <v>43548.393261336307</v>
      </c>
      <c r="L49" s="237">
        <v>42975.8088823285</v>
      </c>
      <c r="M49" s="237">
        <v>66494.681365820827</v>
      </c>
      <c r="N49" s="237">
        <v>-3419.2332708533613</v>
      </c>
      <c r="O49" s="237">
        <v>0</v>
      </c>
      <c r="P49" s="239">
        <v>106051.25697729595</v>
      </c>
      <c r="S49" s="303"/>
    </row>
    <row r="50" spans="2:19" x14ac:dyDescent="0.25">
      <c r="B50" s="295" t="s">
        <v>896</v>
      </c>
      <c r="C50" s="117" t="s">
        <v>33</v>
      </c>
      <c r="D50" s="296"/>
      <c r="E50" s="235">
        <v>2.632581024633958</v>
      </c>
      <c r="F50" s="126">
        <v>878.8084288993573</v>
      </c>
      <c r="G50" s="237">
        <v>2550.08236391636</v>
      </c>
      <c r="H50" s="236"/>
      <c r="I50" s="117"/>
      <c r="J50" s="237">
        <v>797.66687543404566</v>
      </c>
      <c r="K50" s="236">
        <v>3347.7492393504058</v>
      </c>
      <c r="L50" s="237">
        <v>3085.5152593908247</v>
      </c>
      <c r="M50" s="237">
        <v>5884.062671329033</v>
      </c>
      <c r="N50" s="237">
        <v>-156.35680797321345</v>
      </c>
      <c r="O50" s="237">
        <v>0</v>
      </c>
      <c r="P50" s="239">
        <v>8813.2211227466451</v>
      </c>
      <c r="S50" s="303"/>
    </row>
    <row r="51" spans="2:19" x14ac:dyDescent="0.25">
      <c r="B51" s="297"/>
      <c r="C51" s="117" t="s">
        <v>34</v>
      </c>
      <c r="D51" s="296"/>
      <c r="E51" s="235">
        <v>2.632581024633958</v>
      </c>
      <c r="F51" s="126">
        <v>1025.2760405503209</v>
      </c>
      <c r="G51" s="237">
        <v>2975.0947569174828</v>
      </c>
      <c r="H51" s="236"/>
      <c r="I51" s="117"/>
      <c r="J51" s="237">
        <v>930.6109372977163</v>
      </c>
      <c r="K51" s="236">
        <v>3905.7056942151989</v>
      </c>
      <c r="L51" s="237">
        <v>3599.7661881416834</v>
      </c>
      <c r="M51" s="237">
        <v>6864.7367044098537</v>
      </c>
      <c r="N51" s="237">
        <v>-182.41619415580504</v>
      </c>
      <c r="O51" s="237">
        <v>0</v>
      </c>
      <c r="P51" s="239">
        <v>10282.086698395733</v>
      </c>
      <c r="S51" s="303"/>
    </row>
    <row r="52" spans="2:19" x14ac:dyDescent="0.25">
      <c r="B52" s="297"/>
      <c r="C52" s="117" t="s">
        <v>35</v>
      </c>
      <c r="D52" s="296"/>
      <c r="E52" s="235">
        <v>2.632581024633958</v>
      </c>
      <c r="F52" s="126">
        <v>1318.2121835167734</v>
      </c>
      <c r="G52" s="237">
        <v>3825.1222115562696</v>
      </c>
      <c r="H52" s="236"/>
      <c r="I52" s="117"/>
      <c r="J52" s="237">
        <v>1196.4998957757316</v>
      </c>
      <c r="K52" s="236">
        <v>5021.6221073320012</v>
      </c>
      <c r="L52" s="237">
        <v>4628.2712746052912</v>
      </c>
      <c r="M52" s="237">
        <v>8826.0909281861987</v>
      </c>
      <c r="N52" s="237">
        <v>-234.53513014687621</v>
      </c>
      <c r="O52" s="237">
        <v>0</v>
      </c>
      <c r="P52" s="239">
        <v>13219.827072644615</v>
      </c>
      <c r="S52" s="303"/>
    </row>
    <row r="53" spans="2:19" x14ac:dyDescent="0.25">
      <c r="B53" s="297"/>
      <c r="C53" s="117" t="s">
        <v>36</v>
      </c>
      <c r="D53" s="296"/>
      <c r="E53" s="235">
        <v>2.6325810246339576</v>
      </c>
      <c r="F53" s="126">
        <v>1611.1483264832257</v>
      </c>
      <c r="G53" s="237">
        <v>4675.1496661950559</v>
      </c>
      <c r="H53" s="236"/>
      <c r="I53" s="117"/>
      <c r="J53" s="237">
        <v>1462.3888542537466</v>
      </c>
      <c r="K53" s="236">
        <v>6137.538520448803</v>
      </c>
      <c r="L53" s="237">
        <v>5656.7763610688999</v>
      </c>
      <c r="M53" s="237">
        <v>10787.445151962542</v>
      </c>
      <c r="N53" s="237">
        <v>-286.65406613794732</v>
      </c>
      <c r="O53" s="237">
        <v>0</v>
      </c>
      <c r="P53" s="239">
        <v>16157.567446893494</v>
      </c>
    </row>
    <row r="54" spans="2:19" x14ac:dyDescent="0.25">
      <c r="B54" s="297"/>
      <c r="C54" s="117" t="s">
        <v>37</v>
      </c>
      <c r="D54" s="296"/>
      <c r="E54" s="235">
        <v>2.632581024633958</v>
      </c>
      <c r="F54" s="126">
        <v>1025.2760405503209</v>
      </c>
      <c r="G54" s="237">
        <v>2975.0947569174828</v>
      </c>
      <c r="H54" s="236"/>
      <c r="I54" s="117"/>
      <c r="J54" s="237">
        <v>930.6109372977163</v>
      </c>
      <c r="K54" s="236">
        <v>3905.7056942151989</v>
      </c>
      <c r="L54" s="237">
        <v>3599.7661881416834</v>
      </c>
      <c r="M54" s="237">
        <v>6864.7367044098537</v>
      </c>
      <c r="N54" s="237">
        <v>-182.41619415580504</v>
      </c>
      <c r="O54" s="237">
        <v>0</v>
      </c>
      <c r="P54" s="239">
        <v>10282.086698395733</v>
      </c>
    </row>
    <row r="55" spans="2:19" x14ac:dyDescent="0.25">
      <c r="B55" s="298" t="s">
        <v>967</v>
      </c>
      <c r="C55" s="117"/>
      <c r="D55" s="339">
        <v>1</v>
      </c>
      <c r="E55" s="235">
        <v>2.6325810246339576</v>
      </c>
      <c r="F55" s="126">
        <v>5858.7210199999981</v>
      </c>
      <c r="G55" s="126">
        <v>17000.543755502651</v>
      </c>
      <c r="H55" s="236"/>
      <c r="I55" s="236"/>
      <c r="J55" s="237">
        <v>5317.7775000589563</v>
      </c>
      <c r="K55" s="236">
        <v>22318.321255561608</v>
      </c>
      <c r="L55" s="237">
        <v>20570.095271348382</v>
      </c>
      <c r="M55" s="237">
        <v>39227.072160297481</v>
      </c>
      <c r="N55" s="237">
        <v>-1042.3783925696471</v>
      </c>
      <c r="O55" s="237">
        <v>0</v>
      </c>
      <c r="P55" s="299">
        <v>58754.789039076219</v>
      </c>
    </row>
    <row r="56" spans="2:19" x14ac:dyDescent="0.25">
      <c r="B56" s="295" t="s">
        <v>135</v>
      </c>
      <c r="C56" s="117" t="s">
        <v>33</v>
      </c>
      <c r="D56" s="296"/>
      <c r="E56" s="235">
        <v>2.3653619349333459</v>
      </c>
      <c r="F56" s="126">
        <v>1310.7532914000005</v>
      </c>
      <c r="G56" s="237">
        <v>1503.2418553241289</v>
      </c>
      <c r="H56" s="236"/>
      <c r="I56" s="117"/>
      <c r="J56" s="237">
        <v>685.37521740896932</v>
      </c>
      <c r="K56" s="236">
        <v>2188.6170727330982</v>
      </c>
      <c r="L56" s="237">
        <v>1780.8974451353279</v>
      </c>
      <c r="M56" s="237">
        <v>3488.6784915366957</v>
      </c>
      <c r="N56" s="237">
        <v>-92.704422683906401</v>
      </c>
      <c r="O56" s="237">
        <v>0</v>
      </c>
      <c r="P56" s="239">
        <v>5176.8715139881169</v>
      </c>
    </row>
    <row r="57" spans="2:19" x14ac:dyDescent="0.25">
      <c r="B57" s="297"/>
      <c r="C57" s="117" t="s">
        <v>34</v>
      </c>
      <c r="D57" s="296"/>
      <c r="E57" s="235">
        <v>2.3653619349333459</v>
      </c>
      <c r="F57" s="126">
        <v>1602.0318006000007</v>
      </c>
      <c r="G57" s="237">
        <v>1837.2956009517131</v>
      </c>
      <c r="H57" s="236"/>
      <c r="I57" s="117"/>
      <c r="J57" s="237">
        <v>837.68082127762921</v>
      </c>
      <c r="K57" s="236">
        <v>2674.9764222293425</v>
      </c>
      <c r="L57" s="237">
        <v>2176.6524329431786</v>
      </c>
      <c r="M57" s="237">
        <v>4263.9403785448503</v>
      </c>
      <c r="N57" s="237">
        <v>-113.30540550255226</v>
      </c>
      <c r="O57" s="237">
        <v>0</v>
      </c>
      <c r="P57" s="239">
        <v>6327.2874059854767</v>
      </c>
    </row>
    <row r="58" spans="2:19" x14ac:dyDescent="0.25">
      <c r="B58" s="297"/>
      <c r="C58" s="117" t="s">
        <v>35</v>
      </c>
      <c r="D58" s="296"/>
      <c r="E58" s="235">
        <v>2.3653619349333459</v>
      </c>
      <c r="F58" s="126">
        <v>1674.8514279000008</v>
      </c>
      <c r="G58" s="237">
        <v>1920.8090373586092</v>
      </c>
      <c r="H58" s="236"/>
      <c r="I58" s="117"/>
      <c r="J58" s="237">
        <v>875.75722224479421</v>
      </c>
      <c r="K58" s="236">
        <v>2796.5662596034035</v>
      </c>
      <c r="L58" s="237">
        <v>2275.5911798951411</v>
      </c>
      <c r="M58" s="237">
        <v>4457.7558502968886</v>
      </c>
      <c r="N58" s="237">
        <v>-118.45565120721373</v>
      </c>
      <c r="O58" s="237">
        <v>0</v>
      </c>
      <c r="P58" s="239">
        <v>6614.8913789848166</v>
      </c>
    </row>
    <row r="59" spans="2:19" x14ac:dyDescent="0.25">
      <c r="B59" s="297"/>
      <c r="C59" s="117" t="s">
        <v>36</v>
      </c>
      <c r="D59" s="296"/>
      <c r="E59" s="235">
        <v>2.3653619349333459</v>
      </c>
      <c r="F59" s="126">
        <v>1602.0318006000007</v>
      </c>
      <c r="G59" s="237">
        <v>1837.2956009517131</v>
      </c>
      <c r="H59" s="236"/>
      <c r="I59" s="117"/>
      <c r="J59" s="237">
        <v>837.68082127762921</v>
      </c>
      <c r="K59" s="236">
        <v>2674.9764222293425</v>
      </c>
      <c r="L59" s="237">
        <v>2176.6524329431786</v>
      </c>
      <c r="M59" s="237">
        <v>4263.9403785448503</v>
      </c>
      <c r="N59" s="237">
        <v>-113.30540550255226</v>
      </c>
      <c r="O59" s="237">
        <v>0</v>
      </c>
      <c r="P59" s="239">
        <v>6327.2874059854767</v>
      </c>
    </row>
    <row r="60" spans="2:19" x14ac:dyDescent="0.25">
      <c r="B60" s="297"/>
      <c r="C60" s="117" t="s">
        <v>37</v>
      </c>
      <c r="D60" s="296"/>
      <c r="E60" s="235">
        <v>2.3653619349333463</v>
      </c>
      <c r="F60" s="126">
        <v>1092.2944095000005</v>
      </c>
      <c r="G60" s="237">
        <v>1252.7015461034407</v>
      </c>
      <c r="H60" s="236"/>
      <c r="I60" s="117"/>
      <c r="J60" s="237">
        <v>571.14601450747443</v>
      </c>
      <c r="K60" s="236">
        <v>1823.8475606109153</v>
      </c>
      <c r="L60" s="237">
        <v>1484.0812042794398</v>
      </c>
      <c r="M60" s="237">
        <v>2907.2320762805798</v>
      </c>
      <c r="N60" s="237">
        <v>-77.253685569921998</v>
      </c>
      <c r="O60" s="237">
        <v>0</v>
      </c>
      <c r="P60" s="239">
        <v>4314.059594990098</v>
      </c>
    </row>
    <row r="61" spans="2:19" x14ac:dyDescent="0.25">
      <c r="B61" s="298" t="s">
        <v>967</v>
      </c>
      <c r="C61" s="117"/>
      <c r="D61" s="339">
        <v>1</v>
      </c>
      <c r="E61" s="235">
        <v>2.3653619349333459</v>
      </c>
      <c r="F61" s="126">
        <v>7281.9627300000029</v>
      </c>
      <c r="G61" s="126">
        <v>8351.3436406896053</v>
      </c>
      <c r="H61" s="236">
        <v>0</v>
      </c>
      <c r="I61" s="236">
        <v>3611.8367913176044</v>
      </c>
      <c r="J61" s="237">
        <v>3807.6400967164964</v>
      </c>
      <c r="K61" s="236">
        <v>12158.983737406103</v>
      </c>
      <c r="L61" s="237">
        <v>9893.8746951962657</v>
      </c>
      <c r="M61" s="237">
        <v>19381.547175203865</v>
      </c>
      <c r="N61" s="237">
        <v>-515.02457046614666</v>
      </c>
      <c r="O61" s="237">
        <v>0</v>
      </c>
      <c r="P61" s="239">
        <v>28760.397299933986</v>
      </c>
    </row>
    <row r="62" spans="2:19" x14ac:dyDescent="0.25">
      <c r="B62" s="295" t="s">
        <v>897</v>
      </c>
      <c r="C62" s="117" t="s">
        <v>33</v>
      </c>
      <c r="D62" s="296"/>
      <c r="E62" s="235">
        <v>4.3226105998978595</v>
      </c>
      <c r="F62" s="126">
        <v>626.30435257377678</v>
      </c>
      <c r="G62" s="237">
        <v>625.20294894499455</v>
      </c>
      <c r="H62" s="236"/>
      <c r="I62" s="117"/>
      <c r="J62" s="237">
        <v>566.1167907309225</v>
      </c>
      <c r="K62" s="236">
        <v>1191.3197396759169</v>
      </c>
      <c r="L62" s="237">
        <v>1591.81174384921</v>
      </c>
      <c r="M62" s="237">
        <v>3569.6192569501509</v>
      </c>
      <c r="N62" s="237">
        <v>-11.819666208684456</v>
      </c>
      <c r="O62" s="237">
        <v>0</v>
      </c>
      <c r="P62" s="239">
        <v>5149.611334590677</v>
      </c>
    </row>
    <row r="63" spans="2:19" x14ac:dyDescent="0.25">
      <c r="B63" s="297"/>
      <c r="C63" s="117" t="s">
        <v>34</v>
      </c>
      <c r="D63" s="296"/>
      <c r="E63" s="235">
        <v>4.3226105998978586</v>
      </c>
      <c r="F63" s="126">
        <v>1054.9469695429441</v>
      </c>
      <c r="G63" s="237">
        <v>1053.0917654147074</v>
      </c>
      <c r="H63" s="236"/>
      <c r="I63" s="117"/>
      <c r="J63" s="237">
        <v>953.5670482484993</v>
      </c>
      <c r="K63" s="236">
        <v>2006.6588136632067</v>
      </c>
      <c r="L63" s="237">
        <v>2681.2474931008551</v>
      </c>
      <c r="M63" s="237">
        <v>6012.666209433859</v>
      </c>
      <c r="N63" s="237">
        <v>-19.909044215674648</v>
      </c>
      <c r="O63" s="237">
        <v>0</v>
      </c>
      <c r="P63" s="239">
        <v>8674.0046583190397</v>
      </c>
    </row>
    <row r="64" spans="2:19" x14ac:dyDescent="0.25">
      <c r="B64" s="297"/>
      <c r="C64" s="117" t="s">
        <v>35</v>
      </c>
      <c r="D64" s="296"/>
      <c r="E64" s="235">
        <v>4.3226105998978586</v>
      </c>
      <c r="F64" s="126">
        <v>1347.7867567651099</v>
      </c>
      <c r="G64" s="237">
        <v>1345.4165716967395</v>
      </c>
      <c r="H64" s="236"/>
      <c r="I64" s="117"/>
      <c r="J64" s="237">
        <v>1218.2650658485131</v>
      </c>
      <c r="K64" s="236">
        <v>2563.6816375452522</v>
      </c>
      <c r="L64" s="237">
        <v>3425.5275072041209</v>
      </c>
      <c r="M64" s="237">
        <v>7681.7054542893247</v>
      </c>
      <c r="N64" s="237">
        <v>-25.435540276837582</v>
      </c>
      <c r="O64" s="237">
        <v>0</v>
      </c>
      <c r="P64" s="239">
        <v>11081.797421216608</v>
      </c>
    </row>
    <row r="65" spans="2:17" x14ac:dyDescent="0.25">
      <c r="B65" s="297"/>
      <c r="C65" s="117" t="s">
        <v>36</v>
      </c>
      <c r="D65" s="296"/>
      <c r="E65" s="235">
        <v>4.3226105998978586</v>
      </c>
      <c r="F65" s="126">
        <v>1463.8575514206666</v>
      </c>
      <c r="G65" s="237">
        <v>1461.2832470708256</v>
      </c>
      <c r="H65" s="236"/>
      <c r="I65" s="117"/>
      <c r="J65" s="237">
        <v>1323.1815102224984</v>
      </c>
      <c r="K65" s="236">
        <v>2784.4647572933241</v>
      </c>
      <c r="L65" s="237">
        <v>3720.5324090403424</v>
      </c>
      <c r="M65" s="237">
        <v>8343.2505035442318</v>
      </c>
      <c r="N65" s="237">
        <v>-27.626037666433525</v>
      </c>
      <c r="O65" s="237">
        <v>0</v>
      </c>
      <c r="P65" s="239">
        <v>12036.156874918141</v>
      </c>
    </row>
    <row r="66" spans="2:17" x14ac:dyDescent="0.25">
      <c r="B66" s="297"/>
      <c r="C66" s="117" t="s">
        <v>37</v>
      </c>
      <c r="D66" s="296"/>
      <c r="E66" s="235">
        <v>4.3226105998978586</v>
      </c>
      <c r="F66" s="126">
        <v>1603.4838896974977</v>
      </c>
      <c r="G66" s="237">
        <v>1600.6640418590644</v>
      </c>
      <c r="H66" s="236"/>
      <c r="I66" s="117"/>
      <c r="J66" s="237">
        <v>1449.3898212488514</v>
      </c>
      <c r="K66" s="236">
        <v>3050.0538631079153</v>
      </c>
      <c r="L66" s="237">
        <v>4075.4059527197965</v>
      </c>
      <c r="M66" s="237">
        <v>9139.0502833832215</v>
      </c>
      <c r="N66" s="237">
        <v>-30.26107717332982</v>
      </c>
      <c r="O66" s="237">
        <v>0</v>
      </c>
      <c r="P66" s="239">
        <v>13184.195158929688</v>
      </c>
    </row>
    <row r="67" spans="2:17" x14ac:dyDescent="0.25">
      <c r="B67" s="298" t="s">
        <v>967</v>
      </c>
      <c r="C67" s="117"/>
      <c r="D67" s="339">
        <v>1</v>
      </c>
      <c r="E67" s="235">
        <v>4.3226105998978586</v>
      </c>
      <c r="F67" s="126">
        <v>6096.379519999995</v>
      </c>
      <c r="G67" s="126">
        <v>6085.6585749863316</v>
      </c>
      <c r="H67" s="236"/>
      <c r="I67" s="236"/>
      <c r="J67" s="237">
        <v>5510.520236299285</v>
      </c>
      <c r="K67" s="236">
        <v>11596.178811285616</v>
      </c>
      <c r="L67" s="237">
        <v>15494.525105914325</v>
      </c>
      <c r="M67" s="237">
        <v>34746.291707600787</v>
      </c>
      <c r="N67" s="237">
        <v>-115.05136554096003</v>
      </c>
      <c r="O67" s="237">
        <v>0</v>
      </c>
      <c r="P67" s="239">
        <v>50125.765447974154</v>
      </c>
    </row>
    <row r="68" spans="2:17" x14ac:dyDescent="0.25">
      <c r="B68" s="304"/>
      <c r="C68" s="249"/>
      <c r="D68" s="249"/>
      <c r="E68" s="305"/>
      <c r="F68" s="306"/>
      <c r="G68" s="307"/>
      <c r="H68" s="248"/>
      <c r="I68" s="248"/>
      <c r="J68" s="307"/>
      <c r="K68" s="248"/>
      <c r="L68" s="307"/>
      <c r="M68" s="307"/>
      <c r="N68" s="248"/>
      <c r="O68" s="248"/>
      <c r="P68" s="308"/>
    </row>
    <row r="69" spans="2:17" x14ac:dyDescent="0.25">
      <c r="B69" s="295" t="s">
        <v>898</v>
      </c>
      <c r="C69" s="117" t="s">
        <v>33</v>
      </c>
      <c r="D69" s="292">
        <v>1</v>
      </c>
      <c r="E69" s="235">
        <v>1.9222696992842547</v>
      </c>
      <c r="F69" s="95">
        <v>8401.544243834247</v>
      </c>
      <c r="G69" s="95">
        <v>18828.482016943235</v>
      </c>
      <c r="H69" s="95">
        <v>0</v>
      </c>
      <c r="I69" s="95">
        <v>0</v>
      </c>
      <c r="J69" s="95">
        <v>8098.5664151031233</v>
      </c>
      <c r="K69" s="95">
        <v>25659.499025208235</v>
      </c>
      <c r="L69" s="95">
        <v>18172.043844932054</v>
      </c>
      <c r="M69" s="95">
        <v>32035.945621156217</v>
      </c>
      <c r="N69" s="95">
        <v>-883.51199111661492</v>
      </c>
      <c r="O69" s="95">
        <v>0</v>
      </c>
      <c r="P69" s="309">
        <v>49324.47747497166</v>
      </c>
      <c r="Q69" s="310"/>
    </row>
    <row r="70" spans="2:17" x14ac:dyDescent="0.25">
      <c r="B70" s="297"/>
      <c r="C70" s="117" t="s">
        <v>34</v>
      </c>
      <c r="D70" s="339">
        <v>1</v>
      </c>
      <c r="E70" s="235">
        <v>2.0068004325158353</v>
      </c>
      <c r="F70" s="126">
        <v>9611.0887323922379</v>
      </c>
      <c r="G70" s="126">
        <v>21065.775343651661</v>
      </c>
      <c r="H70" s="126">
        <v>0</v>
      </c>
      <c r="I70" s="126">
        <v>0</v>
      </c>
      <c r="J70" s="126">
        <v>9152.0762656607258</v>
      </c>
      <c r="K70" s="126">
        <v>28878.45761048028</v>
      </c>
      <c r="L70" s="126">
        <v>21107.810768481788</v>
      </c>
      <c r="M70" s="126">
        <v>37847.143853062153</v>
      </c>
      <c r="N70" s="126">
        <v>-1001.6533984419032</v>
      </c>
      <c r="O70" s="126">
        <v>0</v>
      </c>
      <c r="P70" s="311">
        <v>57953.30122310204</v>
      </c>
      <c r="Q70" s="310"/>
    </row>
    <row r="71" spans="2:17" x14ac:dyDescent="0.25">
      <c r="B71" s="297"/>
      <c r="C71" s="117" t="s">
        <v>35</v>
      </c>
      <c r="D71" s="339">
        <v>1</v>
      </c>
      <c r="E71" s="235">
        <v>2.0789057469331946</v>
      </c>
      <c r="F71" s="126">
        <v>10691.62881304931</v>
      </c>
      <c r="G71" s="126">
        <v>23349.051116895</v>
      </c>
      <c r="H71" s="126">
        <v>0</v>
      </c>
      <c r="I71" s="126">
        <v>0</v>
      </c>
      <c r="J71" s="126">
        <v>10160.908879476936</v>
      </c>
      <c r="K71" s="126">
        <v>32070.35972998945</v>
      </c>
      <c r="L71" s="126">
        <v>24217.96355236982</v>
      </c>
      <c r="M71" s="126">
        <v>43609.0608873323</v>
      </c>
      <c r="N71" s="126">
        <v>-1155.7692908121551</v>
      </c>
      <c r="O71" s="126">
        <v>0</v>
      </c>
      <c r="P71" s="311">
        <v>66671.255148889963</v>
      </c>
      <c r="Q71" s="310"/>
    </row>
    <row r="72" spans="2:17" x14ac:dyDescent="0.25">
      <c r="B72" s="297"/>
      <c r="C72" s="117" t="s">
        <v>36</v>
      </c>
      <c r="D72" s="339">
        <v>1</v>
      </c>
      <c r="E72" s="235">
        <v>2.1186570363737491</v>
      </c>
      <c r="F72" s="126">
        <v>11431.131817518846</v>
      </c>
      <c r="G72" s="126">
        <v>25241.531352085764</v>
      </c>
      <c r="H72" s="126">
        <v>0</v>
      </c>
      <c r="I72" s="126">
        <v>0</v>
      </c>
      <c r="J72" s="126">
        <v>10717.775753306501</v>
      </c>
      <c r="K72" s="126">
        <v>34424.80857343127</v>
      </c>
      <c r="L72" s="126">
        <v>26551.78224490452</v>
      </c>
      <c r="M72" s="126">
        <v>47673.854725496545</v>
      </c>
      <c r="N72" s="126">
        <v>-1291.2740604815467</v>
      </c>
      <c r="O72" s="126">
        <v>0</v>
      </c>
      <c r="P72" s="311">
        <v>72934.362909919524</v>
      </c>
      <c r="Q72" s="310"/>
    </row>
    <row r="73" spans="2:17" x14ac:dyDescent="0.25">
      <c r="B73" s="297"/>
      <c r="C73" s="117" t="s">
        <v>37</v>
      </c>
      <c r="D73" s="339">
        <v>1</v>
      </c>
      <c r="E73" s="235">
        <v>2.0696676163510466</v>
      </c>
      <c r="F73" s="126">
        <v>10007.445603205371</v>
      </c>
      <c r="G73" s="126">
        <v>21954.9908700735</v>
      </c>
      <c r="H73" s="126">
        <v>0</v>
      </c>
      <c r="I73" s="126">
        <v>0</v>
      </c>
      <c r="J73" s="126">
        <v>9457.5929216681725</v>
      </c>
      <c r="K73" s="126">
        <v>30008.387852402382</v>
      </c>
      <c r="L73" s="126">
        <v>22523.473959351239</v>
      </c>
      <c r="M73" s="126">
        <v>40603.931938006819</v>
      </c>
      <c r="N73" s="126">
        <v>-1020.0173403387175</v>
      </c>
      <c r="O73" s="126">
        <v>0</v>
      </c>
      <c r="P73" s="311">
        <v>62107.388557019338</v>
      </c>
      <c r="Q73" s="310"/>
    </row>
    <row r="74" spans="2:17" ht="15.75" thickBot="1" x14ac:dyDescent="0.3">
      <c r="B74" s="312" t="s">
        <v>922</v>
      </c>
      <c r="C74" s="313"/>
      <c r="D74" s="313"/>
      <c r="E74" s="314">
        <v>2.0457341799827864</v>
      </c>
      <c r="F74" s="315">
        <v>50142.83921000002</v>
      </c>
      <c r="G74" s="316">
        <v>110439.83069964916</v>
      </c>
      <c r="H74" s="315" t="e">
        <v>#REF!</v>
      </c>
      <c r="I74" s="315" t="e">
        <v>#REF!</v>
      </c>
      <c r="J74" s="315">
        <v>47586.920235215468</v>
      </c>
      <c r="K74" s="317">
        <v>151041.5127915116</v>
      </c>
      <c r="L74" s="315">
        <v>112573.07437003939</v>
      </c>
      <c r="M74" s="315">
        <v>201769.93702505404</v>
      </c>
      <c r="N74" s="315">
        <v>-5352.2260811909373</v>
      </c>
      <c r="O74" s="315">
        <v>0</v>
      </c>
      <c r="P74" s="318">
        <v>308990.78531390254</v>
      </c>
      <c r="Q74" s="310"/>
    </row>
    <row r="75" spans="2:17" x14ac:dyDescent="0.25">
      <c r="P75" s="281"/>
    </row>
    <row r="76" spans="2:17" x14ac:dyDescent="0.25">
      <c r="E76"/>
      <c r="P76" s="281"/>
    </row>
    <row r="77" spans="2:17" x14ac:dyDescent="0.25">
      <c r="E77"/>
      <c r="K77" s="320"/>
      <c r="P77" s="281"/>
    </row>
    <row r="78" spans="2:17" x14ac:dyDescent="0.25">
      <c r="E78"/>
      <c r="P78" s="281"/>
    </row>
    <row r="79" spans="2:17" x14ac:dyDescent="0.25">
      <c r="E79"/>
      <c r="K79" s="133"/>
      <c r="P79" s="281"/>
    </row>
    <row r="80" spans="2:17" x14ac:dyDescent="0.25">
      <c r="G80" s="321"/>
      <c r="P80" s="281"/>
    </row>
    <row r="81" spans="1:20" x14ac:dyDescent="0.25">
      <c r="P81" s="281"/>
    </row>
    <row r="82" spans="1:20" x14ac:dyDescent="0.25">
      <c r="F82" s="322"/>
      <c r="H82" s="133"/>
      <c r="I82" s="96"/>
      <c r="P82" s="281"/>
    </row>
    <row r="83" spans="1:20" x14ac:dyDescent="0.25">
      <c r="P83" s="281"/>
    </row>
    <row r="84" spans="1:20" x14ac:dyDescent="0.25">
      <c r="P84" s="281"/>
    </row>
    <row r="85" spans="1:20" x14ac:dyDescent="0.25">
      <c r="P85" s="281"/>
    </row>
    <row r="86" spans="1:20" x14ac:dyDescent="0.25">
      <c r="P86" s="281"/>
    </row>
    <row r="87" spans="1:20" x14ac:dyDescent="0.25">
      <c r="P87" s="281"/>
    </row>
    <row r="93" spans="1:20" x14ac:dyDescent="0.25">
      <c r="H93" s="323"/>
      <c r="I93" s="96"/>
      <c r="K93" s="324"/>
    </row>
    <row r="94" spans="1:20" x14ac:dyDescent="0.25">
      <c r="H94" s="323"/>
      <c r="I94" s="96"/>
      <c r="K94" s="324"/>
    </row>
    <row r="95" spans="1:20" s="281" customFormat="1" x14ac:dyDescent="0.25">
      <c r="A95"/>
      <c r="B95"/>
      <c r="C95"/>
      <c r="D95"/>
      <c r="E95" s="319"/>
      <c r="F95" s="133"/>
      <c r="H95" s="323"/>
      <c r="I95" s="96"/>
      <c r="K95" s="324"/>
      <c r="N95"/>
      <c r="O95"/>
      <c r="P95"/>
      <c r="Q95"/>
      <c r="R95"/>
      <c r="S95"/>
      <c r="T95"/>
    </row>
    <row r="96" spans="1:20" s="281" customFormat="1" x14ac:dyDescent="0.25">
      <c r="A96"/>
      <c r="B96"/>
      <c r="C96"/>
      <c r="D96"/>
      <c r="E96" s="319"/>
      <c r="F96" s="133"/>
      <c r="H96" s="323"/>
      <c r="I96" s="96"/>
      <c r="K96" s="324"/>
      <c r="N96"/>
      <c r="O96"/>
      <c r="P96"/>
      <c r="Q96"/>
      <c r="R96"/>
      <c r="S96"/>
      <c r="T96"/>
    </row>
    <row r="97" spans="1:20" s="281" customFormat="1" x14ac:dyDescent="0.25">
      <c r="A97"/>
      <c r="B97"/>
      <c r="C97"/>
      <c r="D97"/>
      <c r="E97" s="319"/>
      <c r="F97" s="133"/>
      <c r="H97"/>
      <c r="I97" s="96"/>
      <c r="K97"/>
      <c r="N97"/>
      <c r="O97"/>
      <c r="P97"/>
      <c r="Q97"/>
      <c r="R97"/>
      <c r="S97"/>
      <c r="T97"/>
    </row>
  </sheetData>
  <mergeCells count="4">
    <mergeCell ref="C5:E5"/>
    <mergeCell ref="F5:K5"/>
    <mergeCell ref="L5:P5"/>
    <mergeCell ref="F6:G6"/>
  </mergeCells>
  <printOptions headings="1" gridLines="1"/>
  <pageMargins left="0.7" right="0.7" top="0.75" bottom="0.75" header="0.3" footer="0.3"/>
  <pageSetup scale="10" orientation="landscape" r:id="rId1"/>
  <headerFooter>
    <oddHeader>&amp;R&amp;P</oddHeader>
    <oddFooter>&amp;L&amp;F&amp;C&amp;A&amp;R&amp;D  &amp;T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E8DCE-15B7-4D87-9F79-95D5C63070D5}">
  <sheetPr>
    <pageSetUpPr fitToPage="1"/>
  </sheetPr>
  <dimension ref="A3:T97"/>
  <sheetViews>
    <sheetView showGridLines="0" topLeftCell="A18" zoomScale="75" zoomScaleNormal="75" workbookViewId="0">
      <selection activeCell="E44" sqref="E44"/>
    </sheetView>
  </sheetViews>
  <sheetFormatPr defaultRowHeight="15" x14ac:dyDescent="0.25"/>
  <cols>
    <col min="2" max="2" width="39" bestFit="1" customWidth="1"/>
    <col min="3" max="3" width="8.42578125" bestFit="1" customWidth="1"/>
    <col min="4" max="4" width="5.85546875" bestFit="1" customWidth="1"/>
    <col min="5" max="5" width="8.7109375" style="319" customWidth="1"/>
    <col min="6" max="6" width="15.140625" style="133" bestFit="1" customWidth="1"/>
    <col min="7" max="7" width="18.5703125" style="281" bestFit="1" customWidth="1"/>
    <col min="8" max="8" width="19.28515625" hidden="1" customWidth="1"/>
    <col min="9" max="9" width="13.5703125" hidden="1" customWidth="1"/>
    <col min="10" max="10" width="13.140625" style="281" bestFit="1" customWidth="1"/>
    <col min="11" max="11" width="16.42578125" customWidth="1"/>
    <col min="12" max="13" width="12.7109375" style="281" customWidth="1"/>
    <col min="14" max="14" width="17.7109375" bestFit="1" customWidth="1"/>
    <col min="15" max="15" width="14.85546875" bestFit="1" customWidth="1"/>
    <col min="16" max="16" width="14.140625" customWidth="1"/>
    <col min="19" max="19" width="14.42578125" bestFit="1" customWidth="1"/>
  </cols>
  <sheetData>
    <row r="3" spans="2:16" x14ac:dyDescent="0.25">
      <c r="B3" s="86" t="s">
        <v>971</v>
      </c>
      <c r="C3" s="1"/>
      <c r="D3" s="1"/>
      <c r="E3" s="6"/>
      <c r="F3" s="280"/>
      <c r="J3" s="5"/>
      <c r="K3" s="1"/>
      <c r="L3" s="5"/>
      <c r="M3" s="5"/>
      <c r="N3" s="1"/>
      <c r="O3" s="1"/>
    </row>
    <row r="4" spans="2:16" ht="15.75" thickBot="1" x14ac:dyDescent="0.3">
      <c r="B4" s="1"/>
      <c r="C4" s="1"/>
      <c r="D4" s="1"/>
      <c r="E4" s="6"/>
      <c r="F4" s="280"/>
      <c r="J4" s="5"/>
      <c r="K4" s="1"/>
      <c r="L4" s="5"/>
      <c r="M4" s="5"/>
      <c r="N4" s="1"/>
      <c r="O4" s="1"/>
    </row>
    <row r="5" spans="2:16" x14ac:dyDescent="0.25">
      <c r="B5" s="282" t="s">
        <v>947</v>
      </c>
      <c r="C5" s="379" t="s">
        <v>948</v>
      </c>
      <c r="D5" s="380"/>
      <c r="E5" s="381"/>
      <c r="F5" s="382" t="s">
        <v>949</v>
      </c>
      <c r="G5" s="382"/>
      <c r="H5" s="383"/>
      <c r="I5" s="383"/>
      <c r="J5" s="383"/>
      <c r="K5" s="382"/>
      <c r="L5" s="379" t="s">
        <v>950</v>
      </c>
      <c r="M5" s="380"/>
      <c r="N5" s="380"/>
      <c r="O5" s="380"/>
      <c r="P5" s="384"/>
    </row>
    <row r="6" spans="2:16" x14ac:dyDescent="0.25">
      <c r="B6" s="283"/>
      <c r="C6" s="284" t="s">
        <v>100</v>
      </c>
      <c r="D6" s="284"/>
      <c r="E6" s="242"/>
      <c r="F6" s="359" t="s">
        <v>951</v>
      </c>
      <c r="G6" s="385"/>
      <c r="H6" s="284"/>
      <c r="I6" s="284" t="s">
        <v>100</v>
      </c>
      <c r="J6" s="285" t="s">
        <v>100</v>
      </c>
      <c r="K6" s="284" t="s">
        <v>952</v>
      </c>
      <c r="L6" s="285" t="s">
        <v>953</v>
      </c>
      <c r="M6" s="285" t="s">
        <v>954</v>
      </c>
      <c r="N6" s="284" t="s">
        <v>955</v>
      </c>
      <c r="O6" s="284" t="s">
        <v>956</v>
      </c>
      <c r="P6" s="286" t="s">
        <v>952</v>
      </c>
    </row>
    <row r="7" spans="2:16" x14ac:dyDescent="0.25">
      <c r="B7" s="287" t="s">
        <v>100</v>
      </c>
      <c r="C7" s="288" t="s">
        <v>957</v>
      </c>
      <c r="D7" s="288" t="s">
        <v>958</v>
      </c>
      <c r="E7" s="289" t="s">
        <v>959</v>
      </c>
      <c r="F7" s="290" t="s">
        <v>960</v>
      </c>
      <c r="G7" s="291" t="s">
        <v>961</v>
      </c>
      <c r="H7" s="292" t="s">
        <v>962</v>
      </c>
      <c r="I7" s="288" t="s">
        <v>963</v>
      </c>
      <c r="J7" s="293" t="s">
        <v>963</v>
      </c>
      <c r="K7" s="288" t="s">
        <v>964</v>
      </c>
      <c r="L7" s="293" t="s">
        <v>965</v>
      </c>
      <c r="M7" s="293" t="s">
        <v>965</v>
      </c>
      <c r="N7" s="288" t="s">
        <v>965</v>
      </c>
      <c r="O7" s="288" t="s">
        <v>965</v>
      </c>
      <c r="P7" s="294" t="s">
        <v>965</v>
      </c>
    </row>
    <row r="8" spans="2:16" x14ac:dyDescent="0.25">
      <c r="B8" s="295" t="s">
        <v>966</v>
      </c>
      <c r="C8" s="117" t="s">
        <v>33</v>
      </c>
      <c r="D8" s="296"/>
      <c r="E8" s="235">
        <v>1.5407759880733449</v>
      </c>
      <c r="F8" s="126">
        <v>166.92573250111442</v>
      </c>
      <c r="G8" s="237">
        <v>108.89605151527655</v>
      </c>
      <c r="H8" s="236"/>
      <c r="I8" s="117"/>
      <c r="J8" s="237">
        <v>302.35130740569025</v>
      </c>
      <c r="K8" s="236">
        <v>411.24735892096686</v>
      </c>
      <c r="L8" s="237">
        <v>265.01229535772035</v>
      </c>
      <c r="M8" s="237">
        <v>368.62776042628593</v>
      </c>
      <c r="N8" s="237">
        <v>0</v>
      </c>
      <c r="O8" s="237">
        <v>0</v>
      </c>
      <c r="P8" s="239">
        <v>633.64005578400622</v>
      </c>
    </row>
    <row r="9" spans="2:16" x14ac:dyDescent="0.25">
      <c r="B9" s="297"/>
      <c r="C9" s="117" t="s">
        <v>34</v>
      </c>
      <c r="D9" s="296"/>
      <c r="E9" s="235">
        <v>1.5407759880733451</v>
      </c>
      <c r="F9" s="126">
        <v>183.58801069995522</v>
      </c>
      <c r="G9" s="237">
        <v>119.76589331807185</v>
      </c>
      <c r="H9" s="236"/>
      <c r="I9" s="117"/>
      <c r="J9" s="237">
        <v>332.53156495072284</v>
      </c>
      <c r="K9" s="236">
        <v>452.29745826879468</v>
      </c>
      <c r="L9" s="237">
        <v>291.46542828816428</v>
      </c>
      <c r="M9" s="237">
        <v>405.42363487900047</v>
      </c>
      <c r="N9" s="237">
        <v>0</v>
      </c>
      <c r="O9" s="237">
        <v>0</v>
      </c>
      <c r="P9" s="239">
        <v>696.88906316716475</v>
      </c>
    </row>
    <row r="10" spans="2:16" x14ac:dyDescent="0.25">
      <c r="B10" s="297"/>
      <c r="C10" s="117" t="s">
        <v>35</v>
      </c>
      <c r="D10" s="296"/>
      <c r="E10" s="235">
        <v>1.5407759880733449</v>
      </c>
      <c r="F10" s="126">
        <v>202.06799197503324</v>
      </c>
      <c r="G10" s="237">
        <v>131.82153604480845</v>
      </c>
      <c r="H10" s="236"/>
      <c r="I10" s="117"/>
      <c r="J10" s="237">
        <v>366.00421422794085</v>
      </c>
      <c r="K10" s="236">
        <v>497.8257502727493</v>
      </c>
      <c r="L10" s="237">
        <v>320.80435753829306</v>
      </c>
      <c r="M10" s="237">
        <v>446.23360472655662</v>
      </c>
      <c r="N10" s="237">
        <v>0</v>
      </c>
      <c r="O10" s="237">
        <v>0</v>
      </c>
      <c r="P10" s="239">
        <v>767.03796226484963</v>
      </c>
    </row>
    <row r="11" spans="2:16" x14ac:dyDescent="0.25">
      <c r="B11" s="297"/>
      <c r="C11" s="117" t="s">
        <v>36</v>
      </c>
      <c r="D11" s="296"/>
      <c r="E11" s="235">
        <v>1.5407759880733451</v>
      </c>
      <c r="F11" s="126">
        <v>222.21420106999531</v>
      </c>
      <c r="G11" s="237">
        <v>144.96416295182459</v>
      </c>
      <c r="H11" s="236"/>
      <c r="I11" s="117"/>
      <c r="J11" s="237">
        <v>402.49488925966205</v>
      </c>
      <c r="K11" s="236">
        <v>547.45905221148666</v>
      </c>
      <c r="L11" s="237">
        <v>352.7886000814662</v>
      </c>
      <c r="M11" s="237">
        <v>490.72316201938423</v>
      </c>
      <c r="N11" s="237">
        <v>0</v>
      </c>
      <c r="O11" s="237">
        <v>0</v>
      </c>
      <c r="P11" s="239">
        <v>843.51176210085043</v>
      </c>
    </row>
    <row r="12" spans="2:16" x14ac:dyDescent="0.25">
      <c r="B12" s="297"/>
      <c r="C12" s="117" t="s">
        <v>37</v>
      </c>
      <c r="D12" s="296"/>
      <c r="E12" s="235">
        <v>1.5407759880733451</v>
      </c>
      <c r="F12" s="126">
        <v>244.4810637539008</v>
      </c>
      <c r="G12" s="237">
        <v>159.49022427010559</v>
      </c>
      <c r="H12" s="236"/>
      <c r="I12" s="117"/>
      <c r="J12" s="237">
        <v>442.82668797893291</v>
      </c>
      <c r="K12" s="236">
        <v>602.31691224903852</v>
      </c>
      <c r="L12" s="237">
        <v>388.13960499760498</v>
      </c>
      <c r="M12" s="237">
        <v>539.89583060619373</v>
      </c>
      <c r="N12" s="237">
        <v>0</v>
      </c>
      <c r="O12" s="237">
        <v>0</v>
      </c>
      <c r="P12" s="239">
        <v>928.03543560379865</v>
      </c>
    </row>
    <row r="13" spans="2:16" x14ac:dyDescent="0.25">
      <c r="B13" s="298" t="s">
        <v>967</v>
      </c>
      <c r="C13" s="117"/>
      <c r="D13" s="339">
        <v>0.71660992358739595</v>
      </c>
      <c r="E13" s="235">
        <v>1.5407759880733451</v>
      </c>
      <c r="F13" s="126">
        <v>1019.276999999999</v>
      </c>
      <c r="G13" s="237">
        <v>664.93786810008703</v>
      </c>
      <c r="H13" s="236"/>
      <c r="I13" s="236"/>
      <c r="J13" s="237">
        <v>1846.2086638229489</v>
      </c>
      <c r="K13" s="236">
        <v>2511.146531923036</v>
      </c>
      <c r="L13" s="237">
        <v>1618.2102862632489</v>
      </c>
      <c r="M13" s="237">
        <v>2250.903992657421</v>
      </c>
      <c r="N13" s="237">
        <v>0</v>
      </c>
      <c r="O13" s="237">
        <v>0</v>
      </c>
      <c r="P13" s="239">
        <v>3869.1142789206697</v>
      </c>
    </row>
    <row r="14" spans="2:16" x14ac:dyDescent="0.25">
      <c r="B14" s="295" t="s">
        <v>968</v>
      </c>
      <c r="C14" s="117" t="s">
        <v>33</v>
      </c>
      <c r="D14" s="296"/>
      <c r="E14" s="235">
        <v>2.2149893793017315</v>
      </c>
      <c r="F14" s="126">
        <v>486.5442354285716</v>
      </c>
      <c r="G14" s="237">
        <v>662.22776131994419</v>
      </c>
      <c r="H14" s="236"/>
      <c r="I14" s="117"/>
      <c r="J14" s="237">
        <v>429.56184625657585</v>
      </c>
      <c r="K14" s="236">
        <v>1091.7896075765202</v>
      </c>
      <c r="L14" s="237">
        <v>1584.9217130036211</v>
      </c>
      <c r="M14" s="237">
        <v>833.38067221037625</v>
      </c>
      <c r="N14" s="237">
        <v>0</v>
      </c>
      <c r="O14" s="237">
        <v>0</v>
      </c>
      <c r="P14" s="239">
        <v>2418.3023852139977</v>
      </c>
    </row>
    <row r="15" spans="2:16" x14ac:dyDescent="0.25">
      <c r="B15" s="297"/>
      <c r="C15" s="117" t="s">
        <v>34</v>
      </c>
      <c r="D15" s="296"/>
      <c r="E15" s="235">
        <v>2.2149893793017315</v>
      </c>
      <c r="F15" s="126">
        <v>493.90991771428588</v>
      </c>
      <c r="G15" s="237">
        <v>672.25307646187775</v>
      </c>
      <c r="H15" s="236"/>
      <c r="I15" s="117"/>
      <c r="J15" s="237">
        <v>436.06488514019094</v>
      </c>
      <c r="K15" s="236">
        <v>1108.3179616020689</v>
      </c>
      <c r="L15" s="237">
        <v>1608.9154815772672</v>
      </c>
      <c r="M15" s="237">
        <v>845.99703226065947</v>
      </c>
      <c r="N15" s="237">
        <v>0</v>
      </c>
      <c r="O15" s="237">
        <v>0</v>
      </c>
      <c r="P15" s="239">
        <v>2454.9125138379268</v>
      </c>
    </row>
    <row r="16" spans="2:16" x14ac:dyDescent="0.25">
      <c r="B16" s="297"/>
      <c r="C16" s="117" t="s">
        <v>35</v>
      </c>
      <c r="D16" s="296"/>
      <c r="E16" s="235">
        <v>2.2149893793017319</v>
      </c>
      <c r="F16" s="126">
        <v>501.27560000000022</v>
      </c>
      <c r="G16" s="237">
        <v>682.27839160381143</v>
      </c>
      <c r="H16" s="236"/>
      <c r="I16" s="117"/>
      <c r="J16" s="237">
        <v>442.56792402380609</v>
      </c>
      <c r="K16" s="236">
        <v>1124.8463156276175</v>
      </c>
      <c r="L16" s="237">
        <v>1632.9092501509135</v>
      </c>
      <c r="M16" s="237">
        <v>858.6133923109428</v>
      </c>
      <c r="N16" s="237">
        <v>0</v>
      </c>
      <c r="O16" s="237">
        <v>0</v>
      </c>
      <c r="P16" s="239">
        <v>2491.5226424618563</v>
      </c>
    </row>
    <row r="17" spans="2:16" x14ac:dyDescent="0.25">
      <c r="B17" s="297"/>
      <c r="C17" s="117" t="s">
        <v>36</v>
      </c>
      <c r="D17" s="296"/>
      <c r="E17" s="235">
        <v>2.2149893793017319</v>
      </c>
      <c r="F17" s="126">
        <v>508.64128228571451</v>
      </c>
      <c r="G17" s="237">
        <v>692.30370674574499</v>
      </c>
      <c r="H17" s="236"/>
      <c r="I17" s="117"/>
      <c r="J17" s="237">
        <v>449.07096290742118</v>
      </c>
      <c r="K17" s="236">
        <v>1141.3746696531662</v>
      </c>
      <c r="L17" s="237">
        <v>1656.9030187245596</v>
      </c>
      <c r="M17" s="237">
        <v>871.22975236122602</v>
      </c>
      <c r="N17" s="237">
        <v>0</v>
      </c>
      <c r="O17" s="237">
        <v>0</v>
      </c>
      <c r="P17" s="239">
        <v>2528.1327710857859</v>
      </c>
    </row>
    <row r="18" spans="2:16" x14ac:dyDescent="0.25">
      <c r="B18" s="297"/>
      <c r="C18" s="117" t="s">
        <v>37</v>
      </c>
      <c r="D18" s="296"/>
      <c r="E18" s="235">
        <v>2.2149893793017319</v>
      </c>
      <c r="F18" s="126">
        <v>516.00696457142885</v>
      </c>
      <c r="G18" s="237">
        <v>702.32902188767844</v>
      </c>
      <c r="H18" s="236"/>
      <c r="I18" s="117"/>
      <c r="J18" s="237">
        <v>455.57400179103627</v>
      </c>
      <c r="K18" s="236">
        <v>1157.9030236787148</v>
      </c>
      <c r="L18" s="237">
        <v>1680.8967872982057</v>
      </c>
      <c r="M18" s="237">
        <v>883.84611241150935</v>
      </c>
      <c r="N18" s="237">
        <v>0</v>
      </c>
      <c r="O18" s="237">
        <v>0</v>
      </c>
      <c r="P18" s="239">
        <v>2564.7428997097149</v>
      </c>
    </row>
    <row r="19" spans="2:16" x14ac:dyDescent="0.25">
      <c r="B19" s="298" t="s">
        <v>967</v>
      </c>
      <c r="C19" s="117"/>
      <c r="D19" s="339">
        <v>1</v>
      </c>
      <c r="E19" s="235">
        <v>2.2149893793017315</v>
      </c>
      <c r="F19" s="126">
        <v>2506.3780000000011</v>
      </c>
      <c r="G19" s="126">
        <v>3411.3919580190568</v>
      </c>
      <c r="H19" s="236"/>
      <c r="I19" s="236"/>
      <c r="J19" s="237">
        <v>2212.8396201190303</v>
      </c>
      <c r="K19" s="236">
        <v>5624.2315781380876</v>
      </c>
      <c r="L19" s="237">
        <v>8164.5462507545672</v>
      </c>
      <c r="M19" s="237">
        <v>4293.066961554714</v>
      </c>
      <c r="N19" s="237">
        <v>0</v>
      </c>
      <c r="O19" s="237">
        <v>0</v>
      </c>
      <c r="P19" s="239">
        <v>12457.613212309281</v>
      </c>
    </row>
    <row r="20" spans="2:16" x14ac:dyDescent="0.25">
      <c r="B20" s="295" t="s">
        <v>892</v>
      </c>
      <c r="C20" s="117" t="s">
        <v>33</v>
      </c>
      <c r="D20" s="296"/>
      <c r="E20" s="235">
        <v>0</v>
      </c>
      <c r="F20" s="126">
        <v>876.77940819353501</v>
      </c>
      <c r="G20" s="237">
        <v>7052.4345664095781</v>
      </c>
      <c r="H20" s="236"/>
      <c r="I20" s="117"/>
      <c r="J20" s="237">
        <v>632.7500750333727</v>
      </c>
      <c r="K20" s="236">
        <v>7685.184641442951</v>
      </c>
      <c r="L20" s="237">
        <v>491.82537603753502</v>
      </c>
      <c r="M20" s="237">
        <v>3352.3988071149224</v>
      </c>
      <c r="N20" s="237">
        <v>0</v>
      </c>
      <c r="O20" s="237">
        <v>0</v>
      </c>
      <c r="P20" s="239">
        <v>3844.2241831524575</v>
      </c>
    </row>
    <row r="21" spans="2:16" x14ac:dyDescent="0.25">
      <c r="B21" s="297"/>
      <c r="C21" s="117" t="s">
        <v>34</v>
      </c>
      <c r="D21" s="296"/>
      <c r="E21" s="235">
        <v>0.50021233874098248</v>
      </c>
      <c r="F21" s="126">
        <v>926.72477303225685</v>
      </c>
      <c r="G21" s="237">
        <v>7454.1734919920882</v>
      </c>
      <c r="H21" s="236"/>
      <c r="I21" s="117"/>
      <c r="J21" s="237">
        <v>668.79441304352656</v>
      </c>
      <c r="K21" s="236">
        <v>8122.9679050356153</v>
      </c>
      <c r="L21" s="237">
        <v>519.84199870633984</v>
      </c>
      <c r="M21" s="237">
        <v>3543.3667745894641</v>
      </c>
      <c r="N21" s="237">
        <v>0</v>
      </c>
      <c r="O21" s="237">
        <v>0</v>
      </c>
      <c r="P21" s="239">
        <v>4063.2087732958039</v>
      </c>
    </row>
    <row r="22" spans="2:16" x14ac:dyDescent="0.25">
      <c r="B22" s="297"/>
      <c r="C22" s="117" t="s">
        <v>35</v>
      </c>
      <c r="D22" s="296"/>
      <c r="E22" s="235">
        <v>0.50021233874098248</v>
      </c>
      <c r="F22" s="126">
        <v>943.31439951579</v>
      </c>
      <c r="G22" s="237">
        <v>7587.6132764611912</v>
      </c>
      <c r="H22" s="236"/>
      <c r="I22" s="117"/>
      <c r="J22" s="237">
        <v>680.76673732958477</v>
      </c>
      <c r="K22" s="236">
        <v>8268.3800137907765</v>
      </c>
      <c r="L22" s="237">
        <v>529.14787337371683</v>
      </c>
      <c r="M22" s="237">
        <v>3606.7978309237646</v>
      </c>
      <c r="N22" s="237">
        <v>0</v>
      </c>
      <c r="O22" s="237">
        <v>0</v>
      </c>
      <c r="P22" s="239">
        <v>4135.9457042974809</v>
      </c>
    </row>
    <row r="23" spans="2:16" x14ac:dyDescent="0.25">
      <c r="B23" s="297"/>
      <c r="C23" s="117" t="s">
        <v>36</v>
      </c>
      <c r="D23" s="296"/>
      <c r="E23" s="235">
        <v>0.50021233874098248</v>
      </c>
      <c r="F23" s="126">
        <v>959.90402599932315</v>
      </c>
      <c r="G23" s="237">
        <v>7721.0530609302941</v>
      </c>
      <c r="H23" s="236"/>
      <c r="I23" s="117"/>
      <c r="J23" s="237">
        <v>692.73906161564298</v>
      </c>
      <c r="K23" s="236">
        <v>8413.7921225459377</v>
      </c>
      <c r="L23" s="237">
        <v>538.45374804109372</v>
      </c>
      <c r="M23" s="237">
        <v>3670.2288872580648</v>
      </c>
      <c r="N23" s="237">
        <v>0</v>
      </c>
      <c r="O23" s="237">
        <v>0</v>
      </c>
      <c r="P23" s="239">
        <v>4208.6826352991584</v>
      </c>
    </row>
    <row r="24" spans="2:16" x14ac:dyDescent="0.25">
      <c r="B24" s="297"/>
      <c r="C24" s="117" t="s">
        <v>37</v>
      </c>
      <c r="D24" s="296"/>
      <c r="E24" s="235">
        <v>0.50021233874098248</v>
      </c>
      <c r="F24" s="126">
        <v>976.84662325910153</v>
      </c>
      <c r="G24" s="237">
        <v>7857.3319897498022</v>
      </c>
      <c r="H24" s="236"/>
      <c r="I24" s="117"/>
      <c r="J24" s="237">
        <v>704.96611620565977</v>
      </c>
      <c r="K24" s="236">
        <v>8562.2981059554622</v>
      </c>
      <c r="L24" s="237">
        <v>547.95762004181904</v>
      </c>
      <c r="M24" s="237">
        <v>3735.0095405356478</v>
      </c>
      <c r="N24" s="237">
        <v>0</v>
      </c>
      <c r="O24" s="237">
        <v>0</v>
      </c>
      <c r="P24" s="239">
        <v>4282.9671605774665</v>
      </c>
    </row>
    <row r="25" spans="2:16" x14ac:dyDescent="0.25">
      <c r="B25" s="298" t="s">
        <v>967</v>
      </c>
      <c r="C25" s="117"/>
      <c r="D25" s="339">
        <v>1</v>
      </c>
      <c r="E25" s="235">
        <v>0.50021233874098248</v>
      </c>
      <c r="F25" s="126">
        <v>4683.5692300000064</v>
      </c>
      <c r="G25" s="126">
        <v>37672.606385542953</v>
      </c>
      <c r="H25" s="236"/>
      <c r="I25" s="236"/>
      <c r="J25" s="237">
        <v>3380.0164032277867</v>
      </c>
      <c r="K25" s="236">
        <v>41052.622788770743</v>
      </c>
      <c r="L25" s="237">
        <v>2627.2266162005044</v>
      </c>
      <c r="M25" s="237">
        <v>17907.801840421864</v>
      </c>
      <c r="N25" s="237">
        <v>0</v>
      </c>
      <c r="O25" s="237">
        <v>0</v>
      </c>
      <c r="P25" s="299">
        <v>20535.028456622367</v>
      </c>
    </row>
    <row r="26" spans="2:16" x14ac:dyDescent="0.25">
      <c r="B26" s="295" t="s">
        <v>120</v>
      </c>
      <c r="C26" s="117" t="s">
        <v>33</v>
      </c>
      <c r="D26" s="296"/>
      <c r="E26" s="235">
        <v>3.1498172009750931</v>
      </c>
      <c r="F26" s="126">
        <v>1778.1060780520943</v>
      </c>
      <c r="G26" s="237">
        <v>679.37974266081039</v>
      </c>
      <c r="H26" s="236"/>
      <c r="I26" s="117"/>
      <c r="J26" s="237">
        <v>1200.0489307413332</v>
      </c>
      <c r="K26" s="237">
        <v>1200.0489307413334</v>
      </c>
      <c r="L26" s="237">
        <v>1703.7920785357101</v>
      </c>
      <c r="M26" s="237">
        <v>2127.2009031426401</v>
      </c>
      <c r="N26" s="237">
        <v>-51.058217617530445</v>
      </c>
      <c r="O26" s="237">
        <v>0</v>
      </c>
      <c r="P26" s="239">
        <v>3779.9347640608198</v>
      </c>
    </row>
    <row r="27" spans="2:16" x14ac:dyDescent="0.25">
      <c r="B27" s="297"/>
      <c r="C27" s="117" t="s">
        <v>34</v>
      </c>
      <c r="D27" s="296"/>
      <c r="E27" s="235">
        <v>3.1498172009750927</v>
      </c>
      <c r="F27" s="126">
        <v>1796.8624712804919</v>
      </c>
      <c r="G27" s="237">
        <v>686.54619564246457</v>
      </c>
      <c r="H27" s="236"/>
      <c r="I27" s="117"/>
      <c r="J27" s="237">
        <v>1212.7076747364949</v>
      </c>
      <c r="K27" s="237">
        <v>1212.7076747364952</v>
      </c>
      <c r="L27" s="237">
        <v>1721.7645688156226</v>
      </c>
      <c r="M27" s="237">
        <v>2149.6397312348622</v>
      </c>
      <c r="N27" s="237">
        <v>-51.596806410964319</v>
      </c>
      <c r="O27" s="237">
        <v>0</v>
      </c>
      <c r="P27" s="239">
        <v>3819.8074936395205</v>
      </c>
    </row>
    <row r="28" spans="2:16" x14ac:dyDescent="0.25">
      <c r="B28" s="297"/>
      <c r="C28" s="117" t="s">
        <v>35</v>
      </c>
      <c r="D28" s="296"/>
      <c r="E28" s="235">
        <v>3.1498172009750931</v>
      </c>
      <c r="F28" s="126">
        <v>1814.5470706101241</v>
      </c>
      <c r="G28" s="237">
        <v>693.30313702516696</v>
      </c>
      <c r="H28" s="236"/>
      <c r="I28" s="117"/>
      <c r="J28" s="237">
        <v>1224.6430619319331</v>
      </c>
      <c r="K28" s="237">
        <v>1224.6430619319333</v>
      </c>
      <c r="L28" s="237">
        <v>1738.7100596509688</v>
      </c>
      <c r="M28" s="237">
        <v>2170.7963405789574</v>
      </c>
      <c r="N28" s="237">
        <v>-52.104618701916245</v>
      </c>
      <c r="O28" s="237">
        <v>0</v>
      </c>
      <c r="P28" s="239">
        <v>3857.4017815280095</v>
      </c>
    </row>
    <row r="29" spans="2:16" x14ac:dyDescent="0.25">
      <c r="B29" s="297"/>
      <c r="C29" s="117" t="s">
        <v>36</v>
      </c>
      <c r="D29" s="296"/>
      <c r="E29" s="235">
        <v>3.1498172009750927</v>
      </c>
      <c r="F29" s="126">
        <v>1831.6957729903734</v>
      </c>
      <c r="G29" s="237">
        <v>699.85532260839364</v>
      </c>
      <c r="H29" s="236"/>
      <c r="I29" s="117"/>
      <c r="J29" s="237">
        <v>1236.2167707275094</v>
      </c>
      <c r="K29" s="237">
        <v>1236.2167707275098</v>
      </c>
      <c r="L29" s="237">
        <v>1755.1420507640316</v>
      </c>
      <c r="M29" s="237">
        <v>2191.3118405489886</v>
      </c>
      <c r="N29" s="237">
        <v>-52.597042741627206</v>
      </c>
      <c r="O29" s="237">
        <v>0</v>
      </c>
      <c r="P29" s="239">
        <v>3893.8568485713927</v>
      </c>
    </row>
    <row r="30" spans="2:16" x14ac:dyDescent="0.25">
      <c r="B30" s="297"/>
      <c r="C30" s="117" t="s">
        <v>37</v>
      </c>
      <c r="D30" s="296"/>
      <c r="E30" s="235">
        <v>3.1498172009750927</v>
      </c>
      <c r="F30" s="126">
        <v>1852.0598570669194</v>
      </c>
      <c r="G30" s="237">
        <v>707.63604298847531</v>
      </c>
      <c r="H30" s="236"/>
      <c r="I30" s="117"/>
      <c r="J30" s="237">
        <v>1249.9605499222566</v>
      </c>
      <c r="K30" s="237">
        <v>1249.9605499222571</v>
      </c>
      <c r="L30" s="237">
        <v>1774.6550402107939</v>
      </c>
      <c r="M30" s="237">
        <v>2215.6739967634012</v>
      </c>
      <c r="N30" s="237">
        <v>-53.181796288783978</v>
      </c>
      <c r="O30" s="237">
        <v>0</v>
      </c>
      <c r="P30" s="239">
        <v>3937.1472406854114</v>
      </c>
    </row>
    <row r="31" spans="2:16" x14ac:dyDescent="0.25">
      <c r="B31" s="298" t="s">
        <v>967</v>
      </c>
      <c r="C31" s="117"/>
      <c r="D31" s="339">
        <v>1</v>
      </c>
      <c r="E31" s="235">
        <v>3.1498172009750927</v>
      </c>
      <c r="F31" s="126">
        <v>9073.2712500000034</v>
      </c>
      <c r="G31" s="126">
        <v>3466.7204409253109</v>
      </c>
      <c r="H31" s="236"/>
      <c r="I31" s="236"/>
      <c r="J31" s="237">
        <v>6123.5769880595271</v>
      </c>
      <c r="K31" s="237">
        <v>6123.576988059529</v>
      </c>
      <c r="L31" s="237">
        <v>8694.0637979771273</v>
      </c>
      <c r="M31" s="237">
        <v>10854.62281226885</v>
      </c>
      <c r="N31" s="237">
        <v>-260.53848176082221</v>
      </c>
      <c r="O31" s="237">
        <v>0</v>
      </c>
      <c r="P31" s="239">
        <v>19288.148128485154</v>
      </c>
    </row>
    <row r="32" spans="2:16" x14ac:dyDescent="0.25">
      <c r="B32" s="295" t="s">
        <v>969</v>
      </c>
      <c r="C32" s="117" t="s">
        <v>33</v>
      </c>
      <c r="D32" s="296"/>
      <c r="E32" s="235">
        <v>1.4070986275662642</v>
      </c>
      <c r="F32" s="126">
        <v>0</v>
      </c>
      <c r="G32" s="237">
        <v>0</v>
      </c>
      <c r="H32" s="236"/>
      <c r="I32" s="117"/>
      <c r="J32" s="237">
        <v>962.04911502827019</v>
      </c>
      <c r="K32" s="236">
        <v>962.04911502827019</v>
      </c>
      <c r="L32" s="237">
        <v>338.46598294050318</v>
      </c>
      <c r="M32" s="237">
        <v>1015.2320064671147</v>
      </c>
      <c r="N32" s="237">
        <v>0</v>
      </c>
      <c r="O32" s="237">
        <v>0</v>
      </c>
      <c r="P32" s="239">
        <v>1353.697989407618</v>
      </c>
    </row>
    <row r="33" spans="2:16" x14ac:dyDescent="0.25">
      <c r="B33" s="297"/>
      <c r="C33" s="117" t="s">
        <v>34</v>
      </c>
      <c r="D33" s="296"/>
      <c r="E33" s="235">
        <v>1.407098627566264</v>
      </c>
      <c r="F33" s="126">
        <v>0</v>
      </c>
      <c r="G33" s="237">
        <v>0</v>
      </c>
      <c r="H33" s="236"/>
      <c r="I33" s="117"/>
      <c r="J33" s="237">
        <v>1127.9196521021099</v>
      </c>
      <c r="K33" s="236">
        <v>1127.9196521021099</v>
      </c>
      <c r="L33" s="237">
        <v>396.82218689576234</v>
      </c>
      <c r="M33" s="237">
        <v>1190.2720075821346</v>
      </c>
      <c r="N33" s="237">
        <v>0</v>
      </c>
      <c r="O33" s="237">
        <v>0</v>
      </c>
      <c r="P33" s="239">
        <v>1587.094194477897</v>
      </c>
    </row>
    <row r="34" spans="2:16" x14ac:dyDescent="0.25">
      <c r="B34" s="297"/>
      <c r="C34" s="117" t="s">
        <v>35</v>
      </c>
      <c r="D34" s="296"/>
      <c r="E34" s="235">
        <v>1.4070986275662642</v>
      </c>
      <c r="F34" s="126">
        <v>0</v>
      </c>
      <c r="G34" s="237">
        <v>0</v>
      </c>
      <c r="H34" s="236"/>
      <c r="I34" s="117"/>
      <c r="J34" s="237">
        <v>1144.5067058094937</v>
      </c>
      <c r="K34" s="236">
        <v>1144.5067058094937</v>
      </c>
      <c r="L34" s="237">
        <v>402.65780729128824</v>
      </c>
      <c r="M34" s="237">
        <v>1207.7760076936365</v>
      </c>
      <c r="N34" s="237">
        <v>0</v>
      </c>
      <c r="O34" s="237">
        <v>0</v>
      </c>
      <c r="P34" s="239">
        <v>1610.4338149849248</v>
      </c>
    </row>
    <row r="35" spans="2:16" x14ac:dyDescent="0.25">
      <c r="B35" s="297"/>
      <c r="C35" s="117" t="s">
        <v>36</v>
      </c>
      <c r="D35" s="296"/>
      <c r="E35" s="235">
        <v>1.4070986275662642</v>
      </c>
      <c r="F35" s="126">
        <v>0</v>
      </c>
      <c r="G35" s="237">
        <v>0</v>
      </c>
      <c r="H35" s="236"/>
      <c r="I35" s="117"/>
      <c r="J35" s="237">
        <v>962.04911502827019</v>
      </c>
      <c r="K35" s="236">
        <v>962.04911502827019</v>
      </c>
      <c r="L35" s="237">
        <v>338.46598294050318</v>
      </c>
      <c r="M35" s="237">
        <v>1015.2320064671147</v>
      </c>
      <c r="N35" s="237">
        <v>0</v>
      </c>
      <c r="O35" s="237">
        <v>0</v>
      </c>
      <c r="P35" s="239">
        <v>1353.697989407618</v>
      </c>
    </row>
    <row r="36" spans="2:16" x14ac:dyDescent="0.25">
      <c r="B36" s="297"/>
      <c r="C36" s="117" t="s">
        <v>37</v>
      </c>
      <c r="D36" s="296"/>
      <c r="E36" s="235">
        <v>1.4070986275662642</v>
      </c>
      <c r="F36" s="126">
        <v>0</v>
      </c>
      <c r="G36" s="237">
        <v>0</v>
      </c>
      <c r="H36" s="236"/>
      <c r="I36" s="117"/>
      <c r="J36" s="237">
        <v>812.76563166181438</v>
      </c>
      <c r="K36" s="236">
        <v>812.76563166181438</v>
      </c>
      <c r="L36" s="237">
        <v>285.94539938076991</v>
      </c>
      <c r="M36" s="237">
        <v>857.69600546359686</v>
      </c>
      <c r="N36" s="237">
        <v>0</v>
      </c>
      <c r="O36" s="237">
        <v>0</v>
      </c>
      <c r="P36" s="239">
        <v>1143.6414048443669</v>
      </c>
    </row>
    <row r="37" spans="2:16" x14ac:dyDescent="0.25">
      <c r="B37" s="298" t="s">
        <v>967</v>
      </c>
      <c r="C37" s="117"/>
      <c r="D37" s="339">
        <v>1</v>
      </c>
      <c r="E37" s="235">
        <v>1.4070986275662642</v>
      </c>
      <c r="F37" s="126">
        <v>0</v>
      </c>
      <c r="G37" s="126">
        <v>0</v>
      </c>
      <c r="H37" s="236"/>
      <c r="I37" s="236"/>
      <c r="J37" s="237">
        <v>5009.2902196299583</v>
      </c>
      <c r="K37" s="236">
        <v>5009.2902196299583</v>
      </c>
      <c r="L37" s="237">
        <v>1762.3573594488269</v>
      </c>
      <c r="M37" s="237">
        <v>5286.2080336735971</v>
      </c>
      <c r="N37" s="237">
        <v>0</v>
      </c>
      <c r="O37" s="237">
        <v>0</v>
      </c>
      <c r="P37" s="239">
        <v>7048.5653931224242</v>
      </c>
    </row>
    <row r="38" spans="2:16" x14ac:dyDescent="0.25">
      <c r="B38" s="295" t="s">
        <v>123</v>
      </c>
      <c r="C38" s="117" t="s">
        <v>33</v>
      </c>
      <c r="D38" s="296"/>
      <c r="E38" s="235">
        <v>0.68200736333305212</v>
      </c>
      <c r="F38" s="126">
        <v>0</v>
      </c>
      <c r="G38" s="237">
        <v>0</v>
      </c>
      <c r="H38" s="236"/>
      <c r="I38" s="117"/>
      <c r="J38" s="237">
        <v>258.70363354761565</v>
      </c>
      <c r="K38" s="236">
        <v>258.70363354761565</v>
      </c>
      <c r="L38" s="237">
        <v>40.9901630900575</v>
      </c>
      <c r="M38" s="237">
        <v>135.44761991043197</v>
      </c>
      <c r="N38" s="237">
        <v>0</v>
      </c>
      <c r="O38" s="237">
        <v>0</v>
      </c>
      <c r="P38" s="239">
        <v>176.43778300048947</v>
      </c>
    </row>
    <row r="39" spans="2:16" x14ac:dyDescent="0.25">
      <c r="B39" s="297"/>
      <c r="C39" s="117" t="s">
        <v>34</v>
      </c>
      <c r="D39" s="296"/>
      <c r="E39" s="235">
        <v>0.68200736333305212</v>
      </c>
      <c r="F39" s="126">
        <v>0</v>
      </c>
      <c r="G39" s="237">
        <v>0</v>
      </c>
      <c r="H39" s="236"/>
      <c r="I39" s="117"/>
      <c r="J39" s="237">
        <v>139.30195652563918</v>
      </c>
      <c r="K39" s="236">
        <v>139.30195652563918</v>
      </c>
      <c r="L39" s="237">
        <v>22.071626279261729</v>
      </c>
      <c r="M39" s="237">
        <v>72.933333797924902</v>
      </c>
      <c r="N39" s="237">
        <v>0</v>
      </c>
      <c r="O39" s="237">
        <v>0</v>
      </c>
      <c r="P39" s="239">
        <v>95.004960077186638</v>
      </c>
    </row>
    <row r="40" spans="2:16" x14ac:dyDescent="0.25">
      <c r="B40" s="297"/>
      <c r="C40" s="117" t="s">
        <v>35</v>
      </c>
      <c r="D40" s="296"/>
      <c r="E40" s="235">
        <v>0.68200736333305212</v>
      </c>
      <c r="F40" s="126">
        <v>0</v>
      </c>
      <c r="G40" s="237">
        <v>0</v>
      </c>
      <c r="H40" s="236"/>
      <c r="I40" s="117"/>
      <c r="J40" s="237">
        <v>139.30195652563918</v>
      </c>
      <c r="K40" s="236">
        <v>139.30195652563918</v>
      </c>
      <c r="L40" s="237">
        <v>22.071626279261729</v>
      </c>
      <c r="M40" s="237">
        <v>72.933333797924902</v>
      </c>
      <c r="N40" s="237">
        <v>0</v>
      </c>
      <c r="O40" s="237">
        <v>0</v>
      </c>
      <c r="P40" s="239">
        <v>95.004960077186638</v>
      </c>
    </row>
    <row r="41" spans="2:16" x14ac:dyDescent="0.25">
      <c r="B41" s="297"/>
      <c r="C41" s="117" t="s">
        <v>36</v>
      </c>
      <c r="D41" s="296"/>
      <c r="E41" s="235">
        <v>0.68200736333305212</v>
      </c>
      <c r="F41" s="126">
        <v>0</v>
      </c>
      <c r="G41" s="237">
        <v>0</v>
      </c>
      <c r="H41" s="236"/>
      <c r="I41" s="117"/>
      <c r="J41" s="237">
        <v>139.30195652563918</v>
      </c>
      <c r="K41" s="236">
        <v>139.30195652563918</v>
      </c>
      <c r="L41" s="237">
        <v>22.071626279261729</v>
      </c>
      <c r="M41" s="237">
        <v>72.933333797924902</v>
      </c>
      <c r="N41" s="237">
        <v>0</v>
      </c>
      <c r="O41" s="237">
        <v>0</v>
      </c>
      <c r="P41" s="239">
        <v>95.004960077186638</v>
      </c>
    </row>
    <row r="42" spans="2:16" x14ac:dyDescent="0.25">
      <c r="B42" s="297"/>
      <c r="C42" s="117" t="s">
        <v>37</v>
      </c>
      <c r="D42" s="296"/>
      <c r="E42" s="235">
        <v>0.68200736333305212</v>
      </c>
      <c r="F42" s="126">
        <v>0</v>
      </c>
      <c r="G42" s="237">
        <v>0</v>
      </c>
      <c r="H42" s="236"/>
      <c r="I42" s="117"/>
      <c r="J42" s="237">
        <v>159.20223602930193</v>
      </c>
      <c r="K42" s="236">
        <v>159.20223602930193</v>
      </c>
      <c r="L42" s="237">
        <v>25.224715747727693</v>
      </c>
      <c r="M42" s="237">
        <v>83.352381483342739</v>
      </c>
      <c r="N42" s="237">
        <v>0</v>
      </c>
      <c r="O42" s="237">
        <v>0</v>
      </c>
      <c r="P42" s="239">
        <v>108.57709723107044</v>
      </c>
    </row>
    <row r="43" spans="2:16" x14ac:dyDescent="0.25">
      <c r="B43" s="298" t="s">
        <v>967</v>
      </c>
      <c r="C43" s="117"/>
      <c r="D43" s="339">
        <v>1</v>
      </c>
      <c r="E43" s="235">
        <v>0.68200736333305201</v>
      </c>
      <c r="F43" s="126">
        <v>0</v>
      </c>
      <c r="G43" s="126">
        <v>0</v>
      </c>
      <c r="H43" s="236"/>
      <c r="I43" s="236"/>
      <c r="J43" s="237">
        <v>835.81173915383522</v>
      </c>
      <c r="K43" s="300">
        <v>835.81173915383522</v>
      </c>
      <c r="L43" s="237">
        <v>132.42975767557039</v>
      </c>
      <c r="M43" s="237">
        <v>437.60000278754944</v>
      </c>
      <c r="N43" s="237">
        <v>0</v>
      </c>
      <c r="O43" s="237">
        <v>0</v>
      </c>
      <c r="P43" s="301">
        <v>570.02976046311983</v>
      </c>
    </row>
    <row r="44" spans="2:16" x14ac:dyDescent="0.25">
      <c r="B44" s="295" t="s">
        <v>970</v>
      </c>
      <c r="C44" s="117" t="s">
        <v>33</v>
      </c>
      <c r="D44" s="296"/>
      <c r="E44" s="235">
        <v>2.0084499999999998</v>
      </c>
      <c r="F44" s="126">
        <v>2277.3227167857954</v>
      </c>
      <c r="G44" s="237">
        <v>5603.9527678638879</v>
      </c>
      <c r="H44" s="236"/>
      <c r="I44" s="117"/>
      <c r="J44" s="237">
        <v>2263.9426235163278</v>
      </c>
      <c r="K44" s="237">
        <v>7279.7257272029037</v>
      </c>
      <c r="L44" s="237">
        <v>7184.0102042479302</v>
      </c>
      <c r="M44" s="237">
        <v>11115.520146886623</v>
      </c>
      <c r="N44" s="237">
        <v>-571.5728766332802</v>
      </c>
      <c r="O44" s="237">
        <v>0</v>
      </c>
      <c r="P44" s="239">
        <v>17727.957474501272</v>
      </c>
    </row>
    <row r="45" spans="2:16" x14ac:dyDescent="0.25">
      <c r="B45" s="297"/>
      <c r="C45" s="117" t="s">
        <v>34</v>
      </c>
      <c r="D45" s="296"/>
      <c r="E45" s="235">
        <v>2.0084499999999998</v>
      </c>
      <c r="F45" s="126">
        <v>2527.7487489719829</v>
      </c>
      <c r="G45" s="237">
        <v>6220.1920236667165</v>
      </c>
      <c r="H45" s="236"/>
      <c r="I45" s="117"/>
      <c r="J45" s="237">
        <v>2512.8973123381966</v>
      </c>
      <c r="K45" s="237">
        <v>8080.2415328152729</v>
      </c>
      <c r="L45" s="237">
        <v>7974.0006423067407</v>
      </c>
      <c r="M45" s="237">
        <v>12337.839489486967</v>
      </c>
      <c r="N45" s="237">
        <v>-634.42594815690688</v>
      </c>
      <c r="O45" s="237">
        <v>0</v>
      </c>
      <c r="P45" s="239">
        <v>19677.4141836368</v>
      </c>
    </row>
    <row r="46" spans="2:16" x14ac:dyDescent="0.25">
      <c r="B46" s="297"/>
      <c r="C46" s="117" t="s">
        <v>35</v>
      </c>
      <c r="D46" s="296"/>
      <c r="E46" s="235">
        <v>2.0084499999999998</v>
      </c>
      <c r="F46" s="126">
        <v>2889.5733827664781</v>
      </c>
      <c r="G46" s="237">
        <v>7110.5568995310441</v>
      </c>
      <c r="H46" s="236"/>
      <c r="I46" s="117"/>
      <c r="J46" s="237">
        <v>2872.5960957594984</v>
      </c>
      <c r="K46" s="237">
        <v>9236.8558659332193</v>
      </c>
      <c r="L46" s="237">
        <v>9115.4075418069733</v>
      </c>
      <c r="M46" s="237">
        <v>14103.890904571008</v>
      </c>
      <c r="N46" s="237">
        <v>-725.23835047931129</v>
      </c>
      <c r="O46" s="237">
        <v>0</v>
      </c>
      <c r="P46" s="239">
        <v>22494.060095898669</v>
      </c>
    </row>
    <row r="47" spans="2:16" x14ac:dyDescent="0.25">
      <c r="B47" s="297"/>
      <c r="C47" s="117" t="s">
        <v>36</v>
      </c>
      <c r="D47" s="296"/>
      <c r="E47" s="235">
        <v>2.0084499999999998</v>
      </c>
      <c r="F47" s="126">
        <v>3231.6388566695468</v>
      </c>
      <c r="G47" s="237">
        <v>7952.299154653896</v>
      </c>
      <c r="H47" s="236"/>
      <c r="I47" s="117"/>
      <c r="J47" s="237">
        <v>3212.651811488483</v>
      </c>
      <c r="K47" s="237">
        <v>10330.30775678978</v>
      </c>
      <c r="L47" s="237">
        <v>10194.482473492071</v>
      </c>
      <c r="M47" s="237">
        <v>15773.498658754545</v>
      </c>
      <c r="N47" s="237">
        <v>-811.09150843298642</v>
      </c>
      <c r="O47" s="237">
        <v>0</v>
      </c>
      <c r="P47" s="239">
        <v>25156.889623813626</v>
      </c>
    </row>
    <row r="48" spans="2:16" x14ac:dyDescent="0.25">
      <c r="B48" s="297"/>
      <c r="C48" s="117" t="s">
        <v>37</v>
      </c>
      <c r="D48" s="296"/>
      <c r="E48" s="235">
        <v>2.0084499999999998</v>
      </c>
      <c r="F48" s="126">
        <v>2696.9967548062014</v>
      </c>
      <c r="G48" s="237">
        <v>6636.671349920819</v>
      </c>
      <c r="H48" s="236"/>
      <c r="I48" s="117"/>
      <c r="J48" s="237">
        <v>2681.1509250251279</v>
      </c>
      <c r="K48" s="237">
        <v>8621.2623785951346</v>
      </c>
      <c r="L48" s="237">
        <v>8507.9080204747879</v>
      </c>
      <c r="M48" s="237">
        <v>13163.932166121691</v>
      </c>
      <c r="N48" s="237">
        <v>-676.90458715087675</v>
      </c>
      <c r="O48" s="237">
        <v>0</v>
      </c>
      <c r="P48" s="239">
        <v>20994.935599445598</v>
      </c>
    </row>
    <row r="49" spans="2:19" x14ac:dyDescent="0.25">
      <c r="B49" s="302" t="s">
        <v>967</v>
      </c>
      <c r="C49" s="117"/>
      <c r="D49" s="339">
        <v>0.82313627484559915</v>
      </c>
      <c r="E49" s="235">
        <v>2.0084499999999998</v>
      </c>
      <c r="F49" s="126">
        <v>13623.280460000004</v>
      </c>
      <c r="G49" s="126">
        <v>33523.672195636362</v>
      </c>
      <c r="H49" s="236"/>
      <c r="I49" s="236"/>
      <c r="J49" s="237">
        <v>13543.238768127632</v>
      </c>
      <c r="K49" s="237">
        <v>43548.393261336307</v>
      </c>
      <c r="L49" s="237">
        <v>42975.8088823285</v>
      </c>
      <c r="M49" s="237">
        <v>66494.681365820827</v>
      </c>
      <c r="N49" s="237">
        <v>-3419.2332708533613</v>
      </c>
      <c r="O49" s="237">
        <v>0</v>
      </c>
      <c r="P49" s="239">
        <v>106051.25697729595</v>
      </c>
      <c r="S49" s="303"/>
    </row>
    <row r="50" spans="2:19" x14ac:dyDescent="0.25">
      <c r="B50" s="295" t="s">
        <v>896</v>
      </c>
      <c r="C50" s="117" t="s">
        <v>33</v>
      </c>
      <c r="D50" s="296"/>
      <c r="E50" s="235">
        <v>2.5636165358985146</v>
      </c>
      <c r="F50" s="126">
        <v>878.8084288993573</v>
      </c>
      <c r="G50" s="237">
        <v>2291.3797108825252</v>
      </c>
      <c r="H50" s="236"/>
      <c r="I50" s="117"/>
      <c r="J50" s="237">
        <v>797.66687543404566</v>
      </c>
      <c r="K50" s="236">
        <v>3089.0465863165705</v>
      </c>
      <c r="L50" s="237">
        <v>2772.4936115900518</v>
      </c>
      <c r="M50" s="237">
        <v>5287.1319034332146</v>
      </c>
      <c r="N50" s="237">
        <v>-140.49460618124854</v>
      </c>
      <c r="O50" s="237">
        <v>0</v>
      </c>
      <c r="P50" s="239">
        <v>7919.1309088420185</v>
      </c>
      <c r="S50" s="303"/>
    </row>
    <row r="51" spans="2:19" x14ac:dyDescent="0.25">
      <c r="B51" s="297"/>
      <c r="C51" s="117" t="s">
        <v>34</v>
      </c>
      <c r="D51" s="296"/>
      <c r="E51" s="235">
        <v>2.5636165358985146</v>
      </c>
      <c r="F51" s="126">
        <v>1025.2760405503209</v>
      </c>
      <c r="G51" s="237">
        <v>2673.2751304095882</v>
      </c>
      <c r="H51" s="236"/>
      <c r="I51" s="117"/>
      <c r="J51" s="237">
        <v>930.6109372977163</v>
      </c>
      <c r="K51" s="236">
        <v>3603.8860677073039</v>
      </c>
      <c r="L51" s="237">
        <v>3234.574429494513</v>
      </c>
      <c r="M51" s="237">
        <v>6168.3177875392048</v>
      </c>
      <c r="N51" s="237">
        <v>-163.91030036499973</v>
      </c>
      <c r="O51" s="237">
        <v>0</v>
      </c>
      <c r="P51" s="239">
        <v>9238.9819166687175</v>
      </c>
      <c r="S51" s="303"/>
    </row>
    <row r="52" spans="2:19" x14ac:dyDescent="0.25">
      <c r="B52" s="297"/>
      <c r="C52" s="117" t="s">
        <v>35</v>
      </c>
      <c r="D52" s="296"/>
      <c r="E52" s="235">
        <v>2.5636165358985141</v>
      </c>
      <c r="F52" s="126">
        <v>1318.2121835167734</v>
      </c>
      <c r="G52" s="237">
        <v>3437.0683673704298</v>
      </c>
      <c r="H52" s="236"/>
      <c r="I52" s="117"/>
      <c r="J52" s="237">
        <v>1196.4998957757316</v>
      </c>
      <c r="K52" s="236">
        <v>4633.5682631461614</v>
      </c>
      <c r="L52" s="237">
        <v>4158.7389666911968</v>
      </c>
      <c r="M52" s="237">
        <v>7930.6950886836103</v>
      </c>
      <c r="N52" s="237">
        <v>-210.74183575874923</v>
      </c>
      <c r="O52" s="237">
        <v>0</v>
      </c>
      <c r="P52" s="239">
        <v>11878.692219616058</v>
      </c>
      <c r="S52" s="303"/>
    </row>
    <row r="53" spans="2:19" x14ac:dyDescent="0.25">
      <c r="B53" s="297"/>
      <c r="C53" s="117" t="s">
        <v>36</v>
      </c>
      <c r="D53" s="296"/>
      <c r="E53" s="235">
        <v>2.563616535898515</v>
      </c>
      <c r="F53" s="126">
        <v>1611.1483264832257</v>
      </c>
      <c r="G53" s="237">
        <v>4200.8616043312713</v>
      </c>
      <c r="H53" s="236"/>
      <c r="I53" s="117"/>
      <c r="J53" s="237">
        <v>1462.3888542537466</v>
      </c>
      <c r="K53" s="236">
        <v>5663.2504585850174</v>
      </c>
      <c r="L53" s="237">
        <v>5082.903503887881</v>
      </c>
      <c r="M53" s="237">
        <v>9693.0723898280139</v>
      </c>
      <c r="N53" s="237">
        <v>-257.57337115249874</v>
      </c>
      <c r="O53" s="237">
        <v>0</v>
      </c>
      <c r="P53" s="239">
        <v>14518.402522563398</v>
      </c>
    </row>
    <row r="54" spans="2:19" x14ac:dyDescent="0.25">
      <c r="B54" s="297"/>
      <c r="C54" s="117" t="s">
        <v>37</v>
      </c>
      <c r="D54" s="296"/>
      <c r="E54" s="235">
        <v>2.5636165358985146</v>
      </c>
      <c r="F54" s="126">
        <v>1025.2760405503209</v>
      </c>
      <c r="G54" s="237">
        <v>2673.2751304095882</v>
      </c>
      <c r="H54" s="236"/>
      <c r="I54" s="117"/>
      <c r="J54" s="237">
        <v>930.6109372977163</v>
      </c>
      <c r="K54" s="236">
        <v>3603.8860677073039</v>
      </c>
      <c r="L54" s="237">
        <v>3234.574429494513</v>
      </c>
      <c r="M54" s="237">
        <v>6168.3177875392048</v>
      </c>
      <c r="N54" s="237">
        <v>-163.91030036499973</v>
      </c>
      <c r="O54" s="237">
        <v>0</v>
      </c>
      <c r="P54" s="239">
        <v>9238.9819166687175</v>
      </c>
    </row>
    <row r="55" spans="2:19" x14ac:dyDescent="0.25">
      <c r="B55" s="298" t="s">
        <v>967</v>
      </c>
      <c r="C55" s="117"/>
      <c r="D55" s="339">
        <v>0.89855125595373897</v>
      </c>
      <c r="E55" s="235">
        <v>2.5636165358985146</v>
      </c>
      <c r="F55" s="126">
        <v>5858.7210199999981</v>
      </c>
      <c r="G55" s="126">
        <v>15275.859943403402</v>
      </c>
      <c r="H55" s="236"/>
      <c r="I55" s="236"/>
      <c r="J55" s="237">
        <v>5317.7775000589563</v>
      </c>
      <c r="K55" s="236">
        <v>20593.637443462358</v>
      </c>
      <c r="L55" s="237">
        <v>18483.284941158156</v>
      </c>
      <c r="M55" s="237">
        <v>35247.53495702325</v>
      </c>
      <c r="N55" s="237">
        <v>-936.63041382249594</v>
      </c>
      <c r="O55" s="237">
        <v>0</v>
      </c>
      <c r="P55" s="299">
        <v>52794.189484358911</v>
      </c>
    </row>
    <row r="56" spans="2:19" x14ac:dyDescent="0.25">
      <c r="B56" s="295" t="s">
        <v>135</v>
      </c>
      <c r="C56" s="117" t="s">
        <v>33</v>
      </c>
      <c r="D56" s="296"/>
      <c r="E56" s="235">
        <v>2.2845881645065909</v>
      </c>
      <c r="F56" s="126">
        <v>1310.7532914000005</v>
      </c>
      <c r="G56" s="237">
        <v>1350.7398571037247</v>
      </c>
      <c r="H56" s="236"/>
      <c r="I56" s="117"/>
      <c r="J56" s="237">
        <v>685.37521740896932</v>
      </c>
      <c r="K56" s="236">
        <v>2036.1150745126943</v>
      </c>
      <c r="L56" s="237">
        <v>1600.2276360511535</v>
      </c>
      <c r="M56" s="237">
        <v>3134.7564401890932</v>
      </c>
      <c r="N56" s="237">
        <v>-83.299675435090379</v>
      </c>
      <c r="O56" s="237">
        <v>0</v>
      </c>
      <c r="P56" s="239">
        <v>4651.6844008051567</v>
      </c>
    </row>
    <row r="57" spans="2:19" x14ac:dyDescent="0.25">
      <c r="B57" s="297"/>
      <c r="C57" s="117" t="s">
        <v>34</v>
      </c>
      <c r="D57" s="296"/>
      <c r="E57" s="235">
        <v>2.2845881645065909</v>
      </c>
      <c r="F57" s="126">
        <v>1602.0318006000007</v>
      </c>
      <c r="G57" s="237">
        <v>1650.9042697934415</v>
      </c>
      <c r="H57" s="236"/>
      <c r="I57" s="117"/>
      <c r="J57" s="237">
        <v>837.68082127762921</v>
      </c>
      <c r="K57" s="236">
        <v>2488.585091071071</v>
      </c>
      <c r="L57" s="237">
        <v>1955.8337773958544</v>
      </c>
      <c r="M57" s="237">
        <v>3831.3689824533362</v>
      </c>
      <c r="N57" s="237">
        <v>-101.81071442066602</v>
      </c>
      <c r="O57" s="237">
        <v>0</v>
      </c>
      <c r="P57" s="239">
        <v>5685.3920454285253</v>
      </c>
    </row>
    <row r="58" spans="2:19" x14ac:dyDescent="0.25">
      <c r="B58" s="297"/>
      <c r="C58" s="117" t="s">
        <v>35</v>
      </c>
      <c r="D58" s="296"/>
      <c r="E58" s="235">
        <v>2.2845881645065909</v>
      </c>
      <c r="F58" s="126">
        <v>1674.8514279000008</v>
      </c>
      <c r="G58" s="237">
        <v>1725.9453729658708</v>
      </c>
      <c r="H58" s="236"/>
      <c r="I58" s="117"/>
      <c r="J58" s="237">
        <v>875.75722224479421</v>
      </c>
      <c r="K58" s="236">
        <v>2601.7025952106651</v>
      </c>
      <c r="L58" s="237">
        <v>2044.7353127320298</v>
      </c>
      <c r="M58" s="237">
        <v>4005.5221180193971</v>
      </c>
      <c r="N58" s="237">
        <v>-106.43847416705994</v>
      </c>
      <c r="O58" s="237">
        <v>0</v>
      </c>
      <c r="P58" s="239">
        <v>5943.8189565843677</v>
      </c>
    </row>
    <row r="59" spans="2:19" x14ac:dyDescent="0.25">
      <c r="B59" s="297"/>
      <c r="C59" s="117" t="s">
        <v>36</v>
      </c>
      <c r="D59" s="296"/>
      <c r="E59" s="235">
        <v>2.2845881645065909</v>
      </c>
      <c r="F59" s="126">
        <v>1602.0318006000007</v>
      </c>
      <c r="G59" s="237">
        <v>1650.9042697934415</v>
      </c>
      <c r="H59" s="236"/>
      <c r="I59" s="117"/>
      <c r="J59" s="237">
        <v>837.68082127762921</v>
      </c>
      <c r="K59" s="236">
        <v>2488.585091071071</v>
      </c>
      <c r="L59" s="237">
        <v>1955.8337773958544</v>
      </c>
      <c r="M59" s="237">
        <v>3831.3689824533362</v>
      </c>
      <c r="N59" s="237">
        <v>-101.81071442066602</v>
      </c>
      <c r="O59" s="237">
        <v>0</v>
      </c>
      <c r="P59" s="239">
        <v>5685.3920454285253</v>
      </c>
    </row>
    <row r="60" spans="2:19" x14ac:dyDescent="0.25">
      <c r="B60" s="297"/>
      <c r="C60" s="117" t="s">
        <v>37</v>
      </c>
      <c r="D60" s="296"/>
      <c r="E60" s="235">
        <v>2.2845881645065913</v>
      </c>
      <c r="F60" s="126">
        <v>1092.2944095000005</v>
      </c>
      <c r="G60" s="237">
        <v>1125.6165475864373</v>
      </c>
      <c r="H60" s="236"/>
      <c r="I60" s="117"/>
      <c r="J60" s="237">
        <v>571.14601450747443</v>
      </c>
      <c r="K60" s="236">
        <v>1696.7625620939118</v>
      </c>
      <c r="L60" s="237">
        <v>1333.5230300426281</v>
      </c>
      <c r="M60" s="237">
        <v>2612.297033490911</v>
      </c>
      <c r="N60" s="237">
        <v>-69.416396195908646</v>
      </c>
      <c r="O60" s="237">
        <v>0</v>
      </c>
      <c r="P60" s="239">
        <v>3876.4036673376308</v>
      </c>
    </row>
    <row r="61" spans="2:19" x14ac:dyDescent="0.25">
      <c r="B61" s="298" t="s">
        <v>967</v>
      </c>
      <c r="C61" s="117"/>
      <c r="D61" s="339">
        <v>0.89855125595373897</v>
      </c>
      <c r="E61" s="235">
        <v>2.2845881645065909</v>
      </c>
      <c r="F61" s="126">
        <v>7281.9627300000029</v>
      </c>
      <c r="G61" s="126">
        <v>7504.1103172429157</v>
      </c>
      <c r="H61" s="236">
        <v>0</v>
      </c>
      <c r="I61" s="236">
        <v>3611.8367913176044</v>
      </c>
      <c r="J61" s="237">
        <v>3807.6400967164964</v>
      </c>
      <c r="K61" s="236">
        <v>11311.750413959413</v>
      </c>
      <c r="L61" s="237">
        <v>8890.1535336175202</v>
      </c>
      <c r="M61" s="237">
        <v>17415.313556606074</v>
      </c>
      <c r="N61" s="237">
        <v>-462.77597463939099</v>
      </c>
      <c r="O61" s="237">
        <v>0</v>
      </c>
      <c r="P61" s="239">
        <v>25842.691115584206</v>
      </c>
    </row>
    <row r="62" spans="2:19" x14ac:dyDescent="0.25">
      <c r="B62" s="295" t="s">
        <v>897</v>
      </c>
      <c r="C62" s="117" t="s">
        <v>33</v>
      </c>
      <c r="D62" s="296"/>
      <c r="E62" s="235">
        <v>4.1025052191593501</v>
      </c>
      <c r="F62" s="126">
        <v>626.30435257377678</v>
      </c>
      <c r="G62" s="237">
        <v>561.77689500050622</v>
      </c>
      <c r="H62" s="236"/>
      <c r="I62" s="117"/>
      <c r="J62" s="237">
        <v>566.1167907309225</v>
      </c>
      <c r="K62" s="236">
        <v>1127.8936857314288</v>
      </c>
      <c r="L62" s="237">
        <v>1430.324441677619</v>
      </c>
      <c r="M62" s="237">
        <v>3207.4858666092105</v>
      </c>
      <c r="N62" s="237">
        <v>-10.620575916767386</v>
      </c>
      <c r="O62" s="237">
        <v>0</v>
      </c>
      <c r="P62" s="239">
        <v>4627.1897323700623</v>
      </c>
    </row>
    <row r="63" spans="2:19" x14ac:dyDescent="0.25">
      <c r="B63" s="297"/>
      <c r="C63" s="117" t="s">
        <v>34</v>
      </c>
      <c r="D63" s="296"/>
      <c r="E63" s="235">
        <v>4.1025052191593501</v>
      </c>
      <c r="F63" s="126">
        <v>1054.9469695429441</v>
      </c>
      <c r="G63" s="237">
        <v>946.25692844792559</v>
      </c>
      <c r="H63" s="236"/>
      <c r="I63" s="117"/>
      <c r="J63" s="237">
        <v>953.5670482484993</v>
      </c>
      <c r="K63" s="236">
        <v>1899.823976696425</v>
      </c>
      <c r="L63" s="237">
        <v>2409.2383024485875</v>
      </c>
      <c r="M63" s="237">
        <v>5402.6887741174005</v>
      </c>
      <c r="N63" s="237">
        <v>-17.889296684832974</v>
      </c>
      <c r="O63" s="237">
        <v>0</v>
      </c>
      <c r="P63" s="239">
        <v>7794.0377798811551</v>
      </c>
    </row>
    <row r="64" spans="2:19" x14ac:dyDescent="0.25">
      <c r="B64" s="297"/>
      <c r="C64" s="117" t="s">
        <v>35</v>
      </c>
      <c r="D64" s="296"/>
      <c r="E64" s="235">
        <v>4.1025052191593501</v>
      </c>
      <c r="F64" s="126">
        <v>1347.7867567651099</v>
      </c>
      <c r="G64" s="237">
        <v>1208.925750279079</v>
      </c>
      <c r="H64" s="236"/>
      <c r="I64" s="117"/>
      <c r="J64" s="237">
        <v>1218.2650658485131</v>
      </c>
      <c r="K64" s="236">
        <v>2427.1908161275919</v>
      </c>
      <c r="L64" s="237">
        <v>3078.0120439023435</v>
      </c>
      <c r="M64" s="237">
        <v>6902.4060838183595</v>
      </c>
      <c r="N64" s="237">
        <v>-22.855136661614324</v>
      </c>
      <c r="O64" s="237">
        <v>0</v>
      </c>
      <c r="P64" s="239">
        <v>9957.5629910590887</v>
      </c>
    </row>
    <row r="65" spans="2:17" x14ac:dyDescent="0.25">
      <c r="B65" s="297"/>
      <c r="C65" s="117" t="s">
        <v>36</v>
      </c>
      <c r="D65" s="296"/>
      <c r="E65" s="235">
        <v>4.1025052191593501</v>
      </c>
      <c r="F65" s="126">
        <v>1463.8575514206666</v>
      </c>
      <c r="G65" s="237">
        <v>1313.0378969596482</v>
      </c>
      <c r="H65" s="236"/>
      <c r="I65" s="117"/>
      <c r="J65" s="237">
        <v>1323.1815102224984</v>
      </c>
      <c r="K65" s="236">
        <v>2636.2194071821468</v>
      </c>
      <c r="L65" s="237">
        <v>3343.0890689597895</v>
      </c>
      <c r="M65" s="237">
        <v>7496.8382186963345</v>
      </c>
      <c r="N65" s="237">
        <v>-24.823410842199145</v>
      </c>
      <c r="O65" s="237">
        <v>0</v>
      </c>
      <c r="P65" s="239">
        <v>10815.103876813924</v>
      </c>
    </row>
    <row r="66" spans="2:17" x14ac:dyDescent="0.25">
      <c r="B66" s="297"/>
      <c r="C66" s="117" t="s">
        <v>37</v>
      </c>
      <c r="D66" s="296"/>
      <c r="E66" s="235">
        <v>4.1025052191593501</v>
      </c>
      <c r="F66" s="126">
        <v>1603.4838896974977</v>
      </c>
      <c r="G66" s="237">
        <v>1438.2786851724504</v>
      </c>
      <c r="H66" s="236"/>
      <c r="I66" s="117"/>
      <c r="J66" s="237">
        <v>1449.3898212488514</v>
      </c>
      <c r="K66" s="236">
        <v>2887.668506421302</v>
      </c>
      <c r="L66" s="237">
        <v>3661.9611373377174</v>
      </c>
      <c r="M66" s="237">
        <v>8211.9051103583679</v>
      </c>
      <c r="N66" s="237">
        <v>-27.191128900608529</v>
      </c>
      <c r="O66" s="237">
        <v>0</v>
      </c>
      <c r="P66" s="239">
        <v>11846.675118795476</v>
      </c>
    </row>
    <row r="67" spans="2:17" x14ac:dyDescent="0.25">
      <c r="B67" s="298" t="s">
        <v>967</v>
      </c>
      <c r="C67" s="117"/>
      <c r="D67" s="339">
        <v>0.89855125595373897</v>
      </c>
      <c r="E67" s="235">
        <v>4.1025052191593501</v>
      </c>
      <c r="F67" s="126">
        <v>6096.379519999995</v>
      </c>
      <c r="G67" s="126">
        <v>5468.2761558596094</v>
      </c>
      <c r="H67" s="236"/>
      <c r="I67" s="236"/>
      <c r="J67" s="237">
        <v>5510.520236299285</v>
      </c>
      <c r="K67" s="236">
        <v>10978.796392158894</v>
      </c>
      <c r="L67" s="237">
        <v>13922.624994326057</v>
      </c>
      <c r="M67" s="237">
        <v>31221.324053599674</v>
      </c>
      <c r="N67" s="237">
        <v>-103.37954900602236</v>
      </c>
      <c r="O67" s="237">
        <v>0</v>
      </c>
      <c r="P67" s="239">
        <v>45040.569498919707</v>
      </c>
    </row>
    <row r="68" spans="2:17" x14ac:dyDescent="0.25">
      <c r="B68" s="304"/>
      <c r="C68" s="249"/>
      <c r="D68" s="249"/>
      <c r="E68" s="305"/>
      <c r="F68" s="306"/>
      <c r="G68" s="307"/>
      <c r="H68" s="248"/>
      <c r="I68" s="248"/>
      <c r="J68" s="307"/>
      <c r="K68" s="248"/>
      <c r="L68" s="307"/>
      <c r="M68" s="307"/>
      <c r="N68" s="248"/>
      <c r="O68" s="248"/>
      <c r="P68" s="308"/>
    </row>
    <row r="69" spans="2:17" x14ac:dyDescent="0.25">
      <c r="B69" s="295" t="s">
        <v>898</v>
      </c>
      <c r="C69" s="117" t="s">
        <v>33</v>
      </c>
      <c r="D69" s="292">
        <v>1</v>
      </c>
      <c r="E69" s="235">
        <v>1.8746546190698066</v>
      </c>
      <c r="F69" s="95">
        <v>8401.544243834247</v>
      </c>
      <c r="G69" s="95">
        <v>18310.787352756251</v>
      </c>
      <c r="H69" s="95">
        <v>0</v>
      </c>
      <c r="I69" s="95">
        <v>0</v>
      </c>
      <c r="J69" s="95">
        <v>8098.5664151031233</v>
      </c>
      <c r="K69" s="95">
        <v>25141.804361021255</v>
      </c>
      <c r="L69" s="95">
        <v>17412.063502531899</v>
      </c>
      <c r="M69" s="95">
        <v>30577.182126389915</v>
      </c>
      <c r="N69" s="95">
        <v>-857.04595178391696</v>
      </c>
      <c r="O69" s="95">
        <v>0</v>
      </c>
      <c r="P69" s="309">
        <v>47132.199677137905</v>
      </c>
      <c r="Q69" s="310"/>
    </row>
    <row r="70" spans="2:17" x14ac:dyDescent="0.25">
      <c r="B70" s="297"/>
      <c r="C70" s="117" t="s">
        <v>34</v>
      </c>
      <c r="D70" s="339">
        <v>1</v>
      </c>
      <c r="E70" s="235">
        <v>1.9518574423887511</v>
      </c>
      <c r="F70" s="126">
        <v>9611.0887323922379</v>
      </c>
      <c r="G70" s="126">
        <v>20423.367009732174</v>
      </c>
      <c r="H70" s="126">
        <v>0</v>
      </c>
      <c r="I70" s="126">
        <v>0</v>
      </c>
      <c r="J70" s="126">
        <v>9152.0762656607258</v>
      </c>
      <c r="K70" s="126">
        <v>28236.049276560792</v>
      </c>
      <c r="L70" s="126">
        <v>20134.528442208109</v>
      </c>
      <c r="M70" s="126">
        <v>35947.847547940961</v>
      </c>
      <c r="N70" s="126">
        <v>-969.63306603836986</v>
      </c>
      <c r="O70" s="126">
        <v>0</v>
      </c>
      <c r="P70" s="311">
        <v>55112.742924110695</v>
      </c>
      <c r="Q70" s="310"/>
    </row>
    <row r="71" spans="2:17" x14ac:dyDescent="0.25">
      <c r="B71" s="297"/>
      <c r="C71" s="117" t="s">
        <v>35</v>
      </c>
      <c r="D71" s="339">
        <v>1</v>
      </c>
      <c r="E71" s="235">
        <v>2.0202511919872883</v>
      </c>
      <c r="F71" s="126">
        <v>10691.62881304931</v>
      </c>
      <c r="G71" s="126">
        <v>22577.5127312814</v>
      </c>
      <c r="H71" s="126">
        <v>0</v>
      </c>
      <c r="I71" s="126">
        <v>0</v>
      </c>
      <c r="J71" s="126">
        <v>10160.908879476936</v>
      </c>
      <c r="K71" s="126">
        <v>31298.82134437585</v>
      </c>
      <c r="L71" s="126">
        <v>23043.194839416992</v>
      </c>
      <c r="M71" s="126">
        <v>41305.66470512416</v>
      </c>
      <c r="N71" s="126">
        <v>-1117.3784157686512</v>
      </c>
      <c r="O71" s="126">
        <v>0</v>
      </c>
      <c r="P71" s="311">
        <v>63231.481128772495</v>
      </c>
      <c r="Q71" s="310"/>
    </row>
    <row r="72" spans="2:17" x14ac:dyDescent="0.25">
      <c r="B72" s="297"/>
      <c r="C72" s="117" t="s">
        <v>36</v>
      </c>
      <c r="D72" s="339">
        <v>1</v>
      </c>
      <c r="E72" s="235">
        <v>2.0590478985711829</v>
      </c>
      <c r="F72" s="126">
        <v>11431.131817518846</v>
      </c>
      <c r="G72" s="126">
        <v>24375.279178974513</v>
      </c>
      <c r="H72" s="126">
        <v>0</v>
      </c>
      <c r="I72" s="126">
        <v>0</v>
      </c>
      <c r="J72" s="126">
        <v>10717.775753306501</v>
      </c>
      <c r="K72" s="126">
        <v>33558.556400320027</v>
      </c>
      <c r="L72" s="126">
        <v>25240.133850566515</v>
      </c>
      <c r="M72" s="126">
        <v>45106.437232184937</v>
      </c>
      <c r="N72" s="126">
        <v>-1247.8960475899776</v>
      </c>
      <c r="O72" s="126">
        <v>0</v>
      </c>
      <c r="P72" s="311">
        <v>69098.675035161476</v>
      </c>
      <c r="Q72" s="310"/>
    </row>
    <row r="73" spans="2:17" x14ac:dyDescent="0.25">
      <c r="B73" s="297"/>
      <c r="C73" s="117" t="s">
        <v>37</v>
      </c>
      <c r="D73" s="339">
        <v>1</v>
      </c>
      <c r="E73" s="235">
        <v>2.0072922055890414</v>
      </c>
      <c r="F73" s="126">
        <v>10007.445603205371</v>
      </c>
      <c r="G73" s="126">
        <v>21300.628991985359</v>
      </c>
      <c r="H73" s="126">
        <v>0</v>
      </c>
      <c r="I73" s="126">
        <v>0</v>
      </c>
      <c r="J73" s="126">
        <v>9457.5929216681725</v>
      </c>
      <c r="K73" s="126">
        <v>29354.025974314245</v>
      </c>
      <c r="L73" s="126">
        <v>21440.785785026568</v>
      </c>
      <c r="M73" s="126">
        <v>38471.925964773865</v>
      </c>
      <c r="N73" s="126">
        <v>-990.60420890117757</v>
      </c>
      <c r="O73" s="126">
        <v>0</v>
      </c>
      <c r="P73" s="311">
        <v>58922.107540899255</v>
      </c>
      <c r="Q73" s="310"/>
    </row>
    <row r="74" spans="2:17" ht="15.75" thickBot="1" x14ac:dyDescent="0.3">
      <c r="B74" s="312" t="s">
        <v>922</v>
      </c>
      <c r="C74" s="313"/>
      <c r="D74" s="313"/>
      <c r="E74" s="314">
        <v>1.9886081925120047</v>
      </c>
      <c r="F74" s="315">
        <v>50142.83921000002</v>
      </c>
      <c r="G74" s="316">
        <v>106987.57526472969</v>
      </c>
      <c r="H74" s="315" t="e">
        <v>#REF!</v>
      </c>
      <c r="I74" s="315" t="e">
        <v>#REF!</v>
      </c>
      <c r="J74" s="315">
        <v>47586.920235215468</v>
      </c>
      <c r="K74" s="317">
        <v>147589.25735659216</v>
      </c>
      <c r="L74" s="315">
        <v>107270.70641975007</v>
      </c>
      <c r="M74" s="315">
        <v>191409.05757641385</v>
      </c>
      <c r="N74" s="315">
        <v>-5182.5576900820924</v>
      </c>
      <c r="O74" s="315">
        <v>0</v>
      </c>
      <c r="P74" s="318">
        <v>293497.20630608185</v>
      </c>
      <c r="Q74" s="310"/>
    </row>
    <row r="75" spans="2:17" x14ac:dyDescent="0.25">
      <c r="P75" s="281"/>
    </row>
    <row r="76" spans="2:17" x14ac:dyDescent="0.25">
      <c r="E76"/>
      <c r="P76" s="281"/>
    </row>
    <row r="77" spans="2:17" x14ac:dyDescent="0.25">
      <c r="E77"/>
      <c r="K77" s="320"/>
      <c r="P77" s="281"/>
    </row>
    <row r="78" spans="2:17" x14ac:dyDescent="0.25">
      <c r="E78"/>
      <c r="P78" s="281"/>
    </row>
    <row r="79" spans="2:17" x14ac:dyDescent="0.25">
      <c r="E79"/>
      <c r="K79" s="133"/>
      <c r="P79" s="281"/>
    </row>
    <row r="80" spans="2:17" x14ac:dyDescent="0.25">
      <c r="G80" s="321"/>
      <c r="P80" s="281"/>
    </row>
    <row r="81" spans="1:20" x14ac:dyDescent="0.25">
      <c r="P81" s="281"/>
    </row>
    <row r="82" spans="1:20" x14ac:dyDescent="0.25">
      <c r="F82" s="322"/>
      <c r="H82" s="133"/>
      <c r="I82" s="96"/>
      <c r="P82" s="281"/>
    </row>
    <row r="83" spans="1:20" x14ac:dyDescent="0.25">
      <c r="P83" s="281"/>
    </row>
    <row r="84" spans="1:20" x14ac:dyDescent="0.25">
      <c r="P84" s="281"/>
    </row>
    <row r="85" spans="1:20" x14ac:dyDescent="0.25">
      <c r="P85" s="281"/>
    </row>
    <row r="86" spans="1:20" x14ac:dyDescent="0.25">
      <c r="P86" s="281"/>
    </row>
    <row r="87" spans="1:20" x14ac:dyDescent="0.25">
      <c r="P87" s="281"/>
    </row>
    <row r="93" spans="1:20" x14ac:dyDescent="0.25">
      <c r="H93" s="323"/>
      <c r="I93" s="96"/>
      <c r="K93" s="324"/>
    </row>
    <row r="94" spans="1:20" x14ac:dyDescent="0.25">
      <c r="H94" s="323"/>
      <c r="I94" s="96"/>
      <c r="K94" s="324"/>
    </row>
    <row r="95" spans="1:20" s="281" customFormat="1" x14ac:dyDescent="0.25">
      <c r="A95"/>
      <c r="B95"/>
      <c r="C95"/>
      <c r="D95"/>
      <c r="E95" s="319"/>
      <c r="F95" s="133"/>
      <c r="H95" s="323"/>
      <c r="I95" s="96"/>
      <c r="K95" s="324"/>
      <c r="N95"/>
      <c r="O95"/>
      <c r="P95"/>
      <c r="Q95"/>
      <c r="R95"/>
      <c r="S95"/>
      <c r="T95"/>
    </row>
    <row r="96" spans="1:20" s="281" customFormat="1" x14ac:dyDescent="0.25">
      <c r="A96"/>
      <c r="B96"/>
      <c r="C96"/>
      <c r="D96"/>
      <c r="E96" s="319"/>
      <c r="F96" s="133"/>
      <c r="H96" s="323"/>
      <c r="I96" s="96"/>
      <c r="K96" s="324"/>
      <c r="N96"/>
      <c r="O96"/>
      <c r="P96"/>
      <c r="Q96"/>
      <c r="R96"/>
      <c r="S96"/>
      <c r="T96"/>
    </row>
    <row r="97" spans="1:20" s="281" customFormat="1" x14ac:dyDescent="0.25">
      <c r="A97"/>
      <c r="B97"/>
      <c r="C97"/>
      <c r="D97"/>
      <c r="E97" s="319"/>
      <c r="F97" s="133"/>
      <c r="H97"/>
      <c r="I97" s="96"/>
      <c r="K97"/>
      <c r="N97"/>
      <c r="O97"/>
      <c r="P97"/>
      <c r="Q97"/>
      <c r="R97"/>
      <c r="S97"/>
      <c r="T97"/>
    </row>
  </sheetData>
  <mergeCells count="4">
    <mergeCell ref="C5:E5"/>
    <mergeCell ref="F5:K5"/>
    <mergeCell ref="L5:P5"/>
    <mergeCell ref="F6:G6"/>
  </mergeCells>
  <printOptions headings="1" gridLines="1"/>
  <pageMargins left="0.7" right="0.7" top="0.75" bottom="0.75" header="0.3" footer="0.3"/>
  <pageSetup scale="10" orientation="landscape" r:id="rId1"/>
  <headerFooter>
    <oddHeader>&amp;R&amp;P</oddHeader>
    <oddFooter>&amp;L&amp;F&amp;C&amp;A&amp;R&amp;D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4CF30-80C9-4B2A-8D5F-26C87715A4BF}">
  <sheetPr>
    <pageSetUpPr fitToPage="1"/>
  </sheetPr>
  <dimension ref="A1:H11"/>
  <sheetViews>
    <sheetView workbookViewId="0">
      <selection activeCell="B11" sqref="B11:F11"/>
    </sheetView>
  </sheetViews>
  <sheetFormatPr defaultRowHeight="15" x14ac:dyDescent="0.25"/>
  <cols>
    <col min="1" max="1" width="4.5703125" customWidth="1"/>
    <col min="2" max="2" width="54.5703125" customWidth="1"/>
    <col min="3" max="3" width="20.7109375" customWidth="1"/>
    <col min="4" max="4" width="22" customWidth="1"/>
    <col min="5" max="5" width="22.140625" customWidth="1"/>
    <col min="6" max="6" width="20.7109375" customWidth="1"/>
  </cols>
  <sheetData>
    <row r="1" spans="1:8" x14ac:dyDescent="0.25">
      <c r="A1" s="1"/>
      <c r="B1" s="1"/>
      <c r="C1" s="1"/>
      <c r="D1" s="1"/>
      <c r="E1" s="1"/>
      <c r="F1" s="1"/>
      <c r="G1" s="1"/>
      <c r="H1" s="1"/>
    </row>
    <row r="2" spans="1:8" x14ac:dyDescent="0.25">
      <c r="A2" s="1"/>
      <c r="B2" s="1"/>
      <c r="C2" s="2"/>
      <c r="D2" s="1"/>
      <c r="E2" s="1"/>
      <c r="F2" s="1"/>
      <c r="G2" s="1"/>
      <c r="H2" s="1"/>
    </row>
    <row r="3" spans="1:8" ht="15.75" x14ac:dyDescent="0.25">
      <c r="A3" s="1"/>
      <c r="B3" s="3" t="s">
        <v>19</v>
      </c>
      <c r="C3" s="4"/>
      <c r="D3" s="4"/>
      <c r="E3" s="4"/>
      <c r="F3" s="4"/>
      <c r="G3" s="1"/>
      <c r="H3" s="1"/>
    </row>
    <row r="4" spans="1:8" x14ac:dyDescent="0.25">
      <c r="A4" s="1"/>
      <c r="B4" s="1"/>
      <c r="C4" s="5"/>
      <c r="D4" s="5"/>
      <c r="E4" s="5"/>
      <c r="F4" s="6"/>
      <c r="G4" s="1"/>
      <c r="H4" s="1"/>
    </row>
    <row r="5" spans="1:8" ht="47.25" x14ac:dyDescent="0.25">
      <c r="A5" s="1"/>
      <c r="B5" s="337" t="s">
        <v>20</v>
      </c>
      <c r="C5" s="337" t="s">
        <v>21</v>
      </c>
      <c r="D5" s="337" t="s">
        <v>22</v>
      </c>
      <c r="E5" s="337" t="s">
        <v>23</v>
      </c>
      <c r="F5" s="337" t="s">
        <v>24</v>
      </c>
      <c r="G5" s="1"/>
      <c r="H5" s="1"/>
    </row>
    <row r="6" spans="1:8" ht="15" customHeight="1" x14ac:dyDescent="0.25">
      <c r="A6" s="1"/>
      <c r="B6" s="7" t="s">
        <v>25</v>
      </c>
      <c r="C6" s="8">
        <v>54460.246998708608</v>
      </c>
      <c r="D6" s="8">
        <v>45440.398660673905</v>
      </c>
      <c r="E6" s="9">
        <v>-9019.8483380347025</v>
      </c>
      <c r="F6" s="10">
        <v>0.83437738836827924</v>
      </c>
      <c r="G6" s="1"/>
      <c r="H6" s="1"/>
    </row>
    <row r="7" spans="1:8" ht="15" customHeight="1" x14ac:dyDescent="0.25">
      <c r="A7" s="1"/>
      <c r="B7" s="7" t="s">
        <v>26</v>
      </c>
      <c r="C7" s="8">
        <v>6959.3887272133643</v>
      </c>
      <c r="D7" s="8">
        <v>19858.177888948274</v>
      </c>
      <c r="E7" s="9">
        <v>12898.789161734909</v>
      </c>
      <c r="F7" s="10">
        <v>2.853437085831497</v>
      </c>
      <c r="G7" s="1"/>
      <c r="H7" s="1"/>
    </row>
    <row r="8" spans="1:8" ht="15" customHeight="1" x14ac:dyDescent="0.25">
      <c r="A8" s="1"/>
      <c r="B8" s="7" t="s">
        <v>27</v>
      </c>
      <c r="C8" s="8">
        <v>43548.393261336307</v>
      </c>
      <c r="D8" s="8">
        <v>106051.25697729597</v>
      </c>
      <c r="E8" s="9">
        <v>62502.863715959662</v>
      </c>
      <c r="F8" s="10">
        <v>2.435250741419472</v>
      </c>
      <c r="G8" s="1"/>
      <c r="H8" s="1"/>
    </row>
    <row r="9" spans="1:8" ht="15" customHeight="1" x14ac:dyDescent="0.25">
      <c r="A9" s="1"/>
      <c r="B9" s="7" t="s">
        <v>28</v>
      </c>
      <c r="C9" s="8">
        <v>46073.483804253323</v>
      </c>
      <c r="D9" s="8">
        <v>137640.95178698434</v>
      </c>
      <c r="E9" s="9">
        <v>91567.467982731017</v>
      </c>
      <c r="F9" s="10">
        <v>2.9874222746376708</v>
      </c>
      <c r="G9" s="1"/>
      <c r="H9" s="1"/>
    </row>
    <row r="10" spans="1:8" ht="16.5" thickBot="1" x14ac:dyDescent="0.3">
      <c r="A10" s="1"/>
      <c r="B10" s="7" t="s">
        <v>29</v>
      </c>
      <c r="C10" s="9">
        <v>151041.5127915116</v>
      </c>
      <c r="D10" s="9">
        <v>308990.78531390248</v>
      </c>
      <c r="E10" s="9">
        <v>157949.27252239088</v>
      </c>
      <c r="F10" s="10">
        <v>2.0457341799827859</v>
      </c>
      <c r="G10" s="1"/>
      <c r="H10" s="1"/>
    </row>
    <row r="11" spans="1:8" ht="60" customHeight="1" x14ac:dyDescent="0.25">
      <c r="B11" s="340" t="s">
        <v>30</v>
      </c>
      <c r="C11" s="340"/>
      <c r="D11" s="340"/>
      <c r="E11" s="340"/>
      <c r="F11" s="340"/>
    </row>
  </sheetData>
  <mergeCells count="1">
    <mergeCell ref="B11:F11"/>
  </mergeCells>
  <pageMargins left="0.7" right="0.7" top="0.75" bottom="0.75" header="0.3" footer="0.3"/>
  <pageSetup scale="75" orientation="landscape" r:id="rId1"/>
  <headerFooter>
    <oddFooter>&amp;L&amp;F&amp;C&amp;A&amp;R&amp;D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9B63C-104A-4195-AAA3-A8D6BC11A6F9}">
  <dimension ref="B2:N18"/>
  <sheetViews>
    <sheetView showGridLines="0" topLeftCell="A3" workbookViewId="0">
      <selection activeCell="B15" sqref="B15"/>
    </sheetView>
  </sheetViews>
  <sheetFormatPr defaultRowHeight="15" x14ac:dyDescent="0.25"/>
  <cols>
    <col min="2" max="2" width="49.7109375" customWidth="1"/>
    <col min="3" max="3" width="10.42578125" bestFit="1" customWidth="1"/>
    <col min="5" max="5" width="10.42578125" bestFit="1" customWidth="1"/>
    <col min="7" max="7" width="10.42578125" bestFit="1" customWidth="1"/>
    <col min="9" max="9" width="10.42578125" bestFit="1" customWidth="1"/>
    <col min="11" max="11" width="10.42578125" bestFit="1" customWidth="1"/>
    <col min="13" max="13" width="10.42578125" bestFit="1" customWidth="1"/>
  </cols>
  <sheetData>
    <row r="2" spans="2:14" ht="15.75" x14ac:dyDescent="0.25">
      <c r="B2" s="11" t="s">
        <v>31</v>
      </c>
      <c r="C2" s="12"/>
      <c r="D2" s="12"/>
      <c r="E2" s="12"/>
      <c r="F2" s="12"/>
      <c r="G2" s="12"/>
      <c r="H2" s="12"/>
      <c r="I2" s="12"/>
      <c r="J2" s="12"/>
      <c r="K2" s="12"/>
      <c r="L2" s="12"/>
      <c r="M2" s="12"/>
      <c r="N2" s="12"/>
    </row>
    <row r="3" spans="2:14" ht="15.75" thickBot="1" x14ac:dyDescent="0.3">
      <c r="B3" s="13"/>
      <c r="C3" s="13"/>
      <c r="D3" s="13"/>
      <c r="E3" s="12"/>
      <c r="F3" s="12"/>
      <c r="G3" s="12"/>
      <c r="H3" s="12"/>
      <c r="I3" s="12"/>
      <c r="J3" s="12"/>
      <c r="K3" s="12"/>
      <c r="L3" s="12"/>
      <c r="M3" s="12"/>
      <c r="N3" s="12"/>
    </row>
    <row r="4" spans="2:14" ht="16.5" thickBot="1" x14ac:dyDescent="0.3">
      <c r="B4" s="341" t="s">
        <v>32</v>
      </c>
      <c r="C4" s="341" t="s">
        <v>33</v>
      </c>
      <c r="D4" s="341"/>
      <c r="E4" s="341" t="s">
        <v>34</v>
      </c>
      <c r="F4" s="341"/>
      <c r="G4" s="341" t="s">
        <v>35</v>
      </c>
      <c r="H4" s="341"/>
      <c r="I4" s="341" t="s">
        <v>36</v>
      </c>
      <c r="J4" s="341"/>
      <c r="K4" s="341" t="s">
        <v>37</v>
      </c>
      <c r="L4" s="341"/>
      <c r="M4" s="341" t="s">
        <v>38</v>
      </c>
      <c r="N4" s="341"/>
    </row>
    <row r="5" spans="2:14" ht="31.5" x14ac:dyDescent="0.25">
      <c r="B5" s="342"/>
      <c r="C5" s="336" t="s">
        <v>39</v>
      </c>
      <c r="D5" s="336" t="s">
        <v>40</v>
      </c>
      <c r="E5" s="336" t="s">
        <v>41</v>
      </c>
      <c r="F5" s="336" t="s">
        <v>40</v>
      </c>
      <c r="G5" s="336" t="s">
        <v>41</v>
      </c>
      <c r="H5" s="336" t="s">
        <v>40</v>
      </c>
      <c r="I5" s="336" t="s">
        <v>41</v>
      </c>
      <c r="J5" s="336" t="s">
        <v>40</v>
      </c>
      <c r="K5" s="336" t="s">
        <v>41</v>
      </c>
      <c r="L5" s="336" t="s">
        <v>40</v>
      </c>
      <c r="M5" s="336" t="s">
        <v>41</v>
      </c>
      <c r="N5" s="336" t="s">
        <v>40</v>
      </c>
    </row>
    <row r="6" spans="2:14" ht="15.75" x14ac:dyDescent="0.25">
      <c r="B6" s="14" t="s">
        <v>42</v>
      </c>
      <c r="C6" s="15">
        <v>14085512</v>
      </c>
      <c r="D6" s="16"/>
      <c r="E6" s="15">
        <v>14085512</v>
      </c>
      <c r="F6" s="17"/>
      <c r="G6" s="15">
        <v>14085512</v>
      </c>
      <c r="H6" s="17"/>
      <c r="I6" s="15">
        <v>14085512</v>
      </c>
      <c r="J6" s="17"/>
      <c r="K6" s="15">
        <v>14085512</v>
      </c>
      <c r="L6" s="17"/>
      <c r="M6" s="15">
        <v>14085512</v>
      </c>
      <c r="N6" s="18"/>
    </row>
    <row r="7" spans="2:14" ht="30" customHeight="1" x14ac:dyDescent="0.25">
      <c r="B7" s="14" t="s">
        <v>43</v>
      </c>
      <c r="C7" s="19">
        <v>10065.043354836358</v>
      </c>
      <c r="D7" s="19">
        <v>58916.254130449757</v>
      </c>
      <c r="E7" s="19">
        <v>12984.28806172491</v>
      </c>
      <c r="F7" s="19">
        <v>87948.060019326324</v>
      </c>
      <c r="G7" s="19">
        <v>14414.457423094071</v>
      </c>
      <c r="H7" s="19">
        <v>106529.6377944784</v>
      </c>
      <c r="I7" s="19">
        <v>13654.64105107045</v>
      </c>
      <c r="J7" s="19">
        <v>108238.13706315152</v>
      </c>
      <c r="K7" s="19">
        <v>11707.570109274202</v>
      </c>
      <c r="L7" s="19">
        <v>90075.610388267363</v>
      </c>
      <c r="M7" s="19">
        <v>62825.999999999993</v>
      </c>
      <c r="N7" s="20">
        <v>451707.69939567335</v>
      </c>
    </row>
    <row r="8" spans="2:14" ht="30" customHeight="1" x14ac:dyDescent="0.25">
      <c r="B8" s="14" t="s">
        <v>44</v>
      </c>
      <c r="C8" s="19">
        <v>4092.0054956954114</v>
      </c>
      <c r="D8" s="19">
        <v>30587.995016307719</v>
      </c>
      <c r="E8" s="19">
        <v>3769.8647057665398</v>
      </c>
      <c r="F8" s="19">
        <v>30180.042381860494</v>
      </c>
      <c r="G8" s="19">
        <v>3802.8666548540127</v>
      </c>
      <c r="H8" s="19">
        <v>30468.870714279641</v>
      </c>
      <c r="I8" s="19">
        <v>3834.8685448782285</v>
      </c>
      <c r="J8" s="19">
        <v>30748.946672989114</v>
      </c>
      <c r="K8" s="19">
        <v>3932.3945988057949</v>
      </c>
      <c r="L8" s="19">
        <v>31200.584493004244</v>
      </c>
      <c r="M8" s="19">
        <v>19431.999999999985</v>
      </c>
      <c r="N8" s="20">
        <v>153186.43927844122</v>
      </c>
    </row>
    <row r="9" spans="2:14" ht="16.5" customHeight="1" x14ac:dyDescent="0.25">
      <c r="B9" s="14" t="s">
        <v>45</v>
      </c>
      <c r="C9" s="19">
        <v>12905.356417993507</v>
      </c>
      <c r="D9" s="19">
        <v>184293.99363711596</v>
      </c>
      <c r="E9" s="19">
        <v>14224.986755835627</v>
      </c>
      <c r="F9" s="19">
        <v>202762.87740772549</v>
      </c>
      <c r="G9" s="19">
        <v>15969.248828047401</v>
      </c>
      <c r="H9" s="19">
        <v>226514.84249677567</v>
      </c>
      <c r="I9" s="19">
        <v>17586.31368291039</v>
      </c>
      <c r="J9" s="19">
        <v>248392.8550135488</v>
      </c>
      <c r="K9" s="19">
        <v>15314.525315213141</v>
      </c>
      <c r="L9" s="19">
        <v>218814.77716003812</v>
      </c>
      <c r="M9" s="19">
        <v>76000.43100000007</v>
      </c>
      <c r="N9" s="20">
        <v>1080779.3457152043</v>
      </c>
    </row>
    <row r="10" spans="2:14" ht="16.5" customHeight="1" x14ac:dyDescent="0.25">
      <c r="B10" s="14" t="s">
        <v>46</v>
      </c>
      <c r="C10" s="19">
        <v>16058.744515560724</v>
      </c>
      <c r="D10" s="19">
        <v>208492.99475739995</v>
      </c>
      <c r="E10" s="19">
        <v>20452.03233222077</v>
      </c>
      <c r="F10" s="19">
        <v>269213.44050723501</v>
      </c>
      <c r="G10" s="19">
        <v>25092.923448667629</v>
      </c>
      <c r="H10" s="19">
        <v>331067.15187430126</v>
      </c>
      <c r="I10" s="19">
        <v>28511.142069309368</v>
      </c>
      <c r="J10" s="19">
        <v>375199.65034685732</v>
      </c>
      <c r="K10" s="19">
        <v>24589.457634000559</v>
      </c>
      <c r="L10" s="19">
        <v>328470.36166970246</v>
      </c>
      <c r="M10" s="19">
        <v>114704.29999975905</v>
      </c>
      <c r="N10" s="20">
        <v>1512443.5991554959</v>
      </c>
    </row>
    <row r="11" spans="2:14" ht="16.5" customHeight="1" x14ac:dyDescent="0.25">
      <c r="B11" s="14" t="s">
        <v>47</v>
      </c>
      <c r="C11" s="21">
        <v>43121.149784085996</v>
      </c>
      <c r="D11" s="21">
        <v>482291.23754127341</v>
      </c>
      <c r="E11" s="21">
        <v>51431.171855547844</v>
      </c>
      <c r="F11" s="21">
        <v>590104.42031614739</v>
      </c>
      <c r="G11" s="21">
        <v>59279.496354663112</v>
      </c>
      <c r="H11" s="21">
        <v>694580.50287983497</v>
      </c>
      <c r="I11" s="21">
        <v>63586.965348168436</v>
      </c>
      <c r="J11" s="21">
        <v>762579.58909654676</v>
      </c>
      <c r="K11" s="21">
        <v>55543.947657293698</v>
      </c>
      <c r="L11" s="21">
        <v>668561.33371101215</v>
      </c>
      <c r="M11" s="21">
        <v>272962.73099975911</v>
      </c>
      <c r="N11" s="22">
        <v>3198117.083544815</v>
      </c>
    </row>
    <row r="12" spans="2:14" ht="16.5" customHeight="1" x14ac:dyDescent="0.25">
      <c r="B12" s="14" t="s">
        <v>48</v>
      </c>
      <c r="C12" s="21">
        <v>43121.149784085996</v>
      </c>
      <c r="D12" s="21">
        <v>482291.23754127341</v>
      </c>
      <c r="E12" s="21">
        <v>94552.321639633839</v>
      </c>
      <c r="F12" s="21">
        <v>1072395.6578574209</v>
      </c>
      <c r="G12" s="21">
        <v>153831.81799429696</v>
      </c>
      <c r="H12" s="21">
        <v>1766976.1607372558</v>
      </c>
      <c r="I12" s="21">
        <v>217418.78334246541</v>
      </c>
      <c r="J12" s="21">
        <v>2529555.7498338027</v>
      </c>
      <c r="K12" s="21">
        <v>272962.73099975911</v>
      </c>
      <c r="L12" s="21">
        <v>3198117.083544815</v>
      </c>
      <c r="M12" s="21">
        <f>K12</f>
        <v>272962.73099975911</v>
      </c>
      <c r="N12" s="22">
        <v>3198117.083544815</v>
      </c>
    </row>
    <row r="13" spans="2:14" ht="16.5" customHeight="1" x14ac:dyDescent="0.25">
      <c r="B13" s="14" t="s">
        <v>49</v>
      </c>
      <c r="C13" s="23">
        <v>0.16484691200913668</v>
      </c>
      <c r="D13" s="24"/>
      <c r="E13" s="23">
        <v>0.36146202788267523</v>
      </c>
      <c r="F13" s="24"/>
      <c r="G13" s="23">
        <v>0.58808033394485482</v>
      </c>
      <c r="H13" s="24"/>
      <c r="I13" s="23">
        <v>0.8311655701726236</v>
      </c>
      <c r="J13" s="24"/>
      <c r="K13" s="23">
        <v>1.0435033278147245</v>
      </c>
      <c r="L13" s="24"/>
      <c r="M13" s="23">
        <v>2.5558286804227039</v>
      </c>
      <c r="N13" s="25"/>
    </row>
    <row r="14" spans="2:14" ht="16.5" customHeight="1" x14ac:dyDescent="0.25">
      <c r="B14" s="14" t="s">
        <v>50</v>
      </c>
      <c r="C14" s="24"/>
      <c r="D14" s="24"/>
      <c r="E14" s="24"/>
      <c r="F14" s="24"/>
      <c r="G14" s="24"/>
      <c r="H14" s="24"/>
      <c r="I14" s="24"/>
      <c r="J14" s="24"/>
      <c r="K14" s="24"/>
      <c r="L14" s="24"/>
      <c r="M14" s="19"/>
      <c r="N14" s="25"/>
    </row>
    <row r="15" spans="2:14" ht="30" customHeight="1" x14ac:dyDescent="0.25">
      <c r="B15" s="14" t="s">
        <v>51</v>
      </c>
      <c r="C15" s="21">
        <v>43121.149784085996</v>
      </c>
      <c r="D15" s="26"/>
      <c r="E15" s="21">
        <v>51431.171855547844</v>
      </c>
      <c r="F15" s="24"/>
      <c r="G15" s="21">
        <v>59279.496354663112</v>
      </c>
      <c r="H15" s="24"/>
      <c r="I15" s="21">
        <v>63586.965348168436</v>
      </c>
      <c r="J15" s="24"/>
      <c r="K15" s="21">
        <v>55543.947657293698</v>
      </c>
      <c r="L15" s="24"/>
      <c r="M15" s="21">
        <v>272962.73099975911</v>
      </c>
      <c r="N15" s="25"/>
    </row>
    <row r="16" spans="2:14" ht="16.5" customHeight="1" x14ac:dyDescent="0.25">
      <c r="B16" s="14" t="s">
        <v>52</v>
      </c>
      <c r="C16" s="27">
        <v>3.0613831988561008E-3</v>
      </c>
      <c r="D16" s="16"/>
      <c r="E16" s="27">
        <v>6.7127358692842575E-3</v>
      </c>
      <c r="F16" s="16"/>
      <c r="G16" s="27">
        <v>1.0921279822437194E-2</v>
      </c>
      <c r="H16" s="16"/>
      <c r="I16" s="27">
        <v>1.5435632254082451E-2</v>
      </c>
      <c r="J16" s="16"/>
      <c r="K16" s="27">
        <v>1.9378971172631786E-2</v>
      </c>
      <c r="L16" s="16"/>
      <c r="M16" s="27">
        <v>4.7464468008760502E-2</v>
      </c>
      <c r="N16" s="18"/>
    </row>
    <row r="17" spans="2:14" ht="16.5" thickBot="1" x14ac:dyDescent="0.3">
      <c r="B17" s="28" t="s">
        <v>53</v>
      </c>
      <c r="C17" s="29"/>
      <c r="D17" s="30"/>
      <c r="E17" s="30"/>
      <c r="F17" s="30"/>
      <c r="G17" s="30"/>
      <c r="H17" s="30"/>
      <c r="I17" s="30"/>
      <c r="J17" s="30"/>
      <c r="K17" s="30"/>
      <c r="L17" s="30"/>
      <c r="M17" s="31">
        <v>261583</v>
      </c>
      <c r="N17" s="32"/>
    </row>
    <row r="18" spans="2:14" ht="60" customHeight="1" x14ac:dyDescent="0.25">
      <c r="B18" s="340" t="s">
        <v>54</v>
      </c>
      <c r="C18" s="340"/>
      <c r="D18" s="340"/>
      <c r="E18" s="340"/>
      <c r="F18" s="340"/>
      <c r="G18" s="340"/>
      <c r="H18" s="340"/>
      <c r="I18" s="340"/>
      <c r="J18" s="340"/>
      <c r="K18" s="340"/>
      <c r="L18" s="340"/>
      <c r="M18" s="340"/>
      <c r="N18" s="33"/>
    </row>
  </sheetData>
  <mergeCells count="8">
    <mergeCell ref="M4:N4"/>
    <mergeCell ref="B18:M18"/>
    <mergeCell ref="B4:B5"/>
    <mergeCell ref="C4:D4"/>
    <mergeCell ref="E4:F4"/>
    <mergeCell ref="G4:H4"/>
    <mergeCell ref="I4:J4"/>
    <mergeCell ref="K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A0552-C3F3-4BB2-B7F6-D527F55C074A}">
  <sheetPr>
    <pageSetUpPr fitToPage="1"/>
  </sheetPr>
  <dimension ref="A1:I30"/>
  <sheetViews>
    <sheetView topLeftCell="A16" workbookViewId="0">
      <selection activeCell="B26" sqref="B26:H30"/>
    </sheetView>
  </sheetViews>
  <sheetFormatPr defaultRowHeight="15" x14ac:dyDescent="0.25"/>
  <cols>
    <col min="2" max="2" width="62.28515625" customWidth="1"/>
    <col min="3" max="5" width="10.7109375" customWidth="1"/>
    <col min="6" max="7" width="11.5703125" bestFit="1" customWidth="1"/>
    <col min="8" max="8" width="11.42578125" customWidth="1"/>
    <col min="9" max="9" width="15.7109375" bestFit="1" customWidth="1"/>
  </cols>
  <sheetData>
    <row r="1" spans="1:9" x14ac:dyDescent="0.25">
      <c r="A1" s="1"/>
      <c r="B1" s="1"/>
      <c r="C1" s="1"/>
      <c r="D1" s="1"/>
      <c r="E1" s="1"/>
      <c r="F1" s="1"/>
      <c r="G1" s="1"/>
      <c r="H1" s="1"/>
      <c r="I1" s="1"/>
    </row>
    <row r="2" spans="1:9" x14ac:dyDescent="0.25">
      <c r="A2" s="1"/>
      <c r="B2" s="1"/>
      <c r="C2" s="1"/>
      <c r="D2" s="1"/>
      <c r="E2" s="1"/>
      <c r="F2" s="1"/>
      <c r="G2" s="1"/>
      <c r="H2" s="1"/>
      <c r="I2" s="1"/>
    </row>
    <row r="3" spans="1:9" x14ac:dyDescent="0.25">
      <c r="A3" s="1"/>
      <c r="B3" s="1"/>
      <c r="C3" s="1"/>
      <c r="D3" s="1"/>
      <c r="E3" s="1"/>
      <c r="F3" s="1"/>
      <c r="G3" s="1"/>
      <c r="H3" s="1"/>
      <c r="I3" s="1"/>
    </row>
    <row r="4" spans="1:9" x14ac:dyDescent="0.25">
      <c r="A4" s="1"/>
      <c r="B4" s="1"/>
      <c r="C4" s="1"/>
      <c r="D4" s="1"/>
      <c r="E4" s="1"/>
      <c r="F4" s="1"/>
      <c r="G4" s="1"/>
      <c r="H4" s="1"/>
      <c r="I4" s="1"/>
    </row>
    <row r="5" spans="1:9" ht="15.75" x14ac:dyDescent="0.25">
      <c r="A5" s="1"/>
      <c r="B5" s="34" t="s">
        <v>55</v>
      </c>
      <c r="C5" s="1"/>
      <c r="D5" s="1"/>
      <c r="E5" s="1"/>
      <c r="F5" s="1"/>
      <c r="G5" s="1"/>
      <c r="H5" s="1"/>
      <c r="I5" s="1"/>
    </row>
    <row r="6" spans="1:9" ht="15.75" thickBot="1" x14ac:dyDescent="0.3">
      <c r="A6" s="1"/>
      <c r="B6" s="1"/>
      <c r="C6" s="1"/>
      <c r="D6" s="1"/>
      <c r="E6" s="1"/>
      <c r="F6" s="1"/>
      <c r="G6" s="1"/>
      <c r="H6" s="1"/>
      <c r="I6" s="1"/>
    </row>
    <row r="7" spans="1:9" ht="16.5" thickBot="1" x14ac:dyDescent="0.3">
      <c r="A7" s="1"/>
      <c r="B7" s="343" t="s">
        <v>56</v>
      </c>
      <c r="C7" s="35" t="s">
        <v>33</v>
      </c>
      <c r="D7" s="336" t="s">
        <v>34</v>
      </c>
      <c r="E7" s="336" t="s">
        <v>35</v>
      </c>
      <c r="F7" s="336" t="s">
        <v>36</v>
      </c>
      <c r="G7" s="336" t="s">
        <v>37</v>
      </c>
      <c r="H7" s="336" t="s">
        <v>38</v>
      </c>
      <c r="I7" s="1"/>
    </row>
    <row r="8" spans="1:9" ht="15.75" x14ac:dyDescent="0.25">
      <c r="A8" s="1"/>
      <c r="B8" s="344"/>
      <c r="C8" s="36" t="s">
        <v>57</v>
      </c>
      <c r="D8" s="37" t="s">
        <v>57</v>
      </c>
      <c r="E8" s="37" t="s">
        <v>57</v>
      </c>
      <c r="F8" s="37" t="s">
        <v>57</v>
      </c>
      <c r="G8" s="37" t="s">
        <v>57</v>
      </c>
      <c r="H8" s="37" t="s">
        <v>57</v>
      </c>
      <c r="I8" s="1"/>
    </row>
    <row r="9" spans="1:9" ht="16.5" thickBot="1" x14ac:dyDescent="0.3">
      <c r="A9" s="1"/>
      <c r="B9" s="345"/>
      <c r="C9" s="38" t="s">
        <v>58</v>
      </c>
      <c r="D9" s="39" t="s">
        <v>58</v>
      </c>
      <c r="E9" s="39" t="s">
        <v>58</v>
      </c>
      <c r="F9" s="39" t="s">
        <v>58</v>
      </c>
      <c r="G9" s="39" t="s">
        <v>58</v>
      </c>
      <c r="H9" s="39" t="s">
        <v>58</v>
      </c>
      <c r="I9" s="1"/>
    </row>
    <row r="10" spans="1:9" ht="18.75" thickBot="1" x14ac:dyDescent="0.3">
      <c r="A10" s="1"/>
      <c r="B10" s="40" t="s">
        <v>59</v>
      </c>
      <c r="C10" s="41">
        <v>2518</v>
      </c>
      <c r="D10" s="41">
        <v>2518</v>
      </c>
      <c r="E10" s="41">
        <v>2518</v>
      </c>
      <c r="F10" s="41">
        <v>2518</v>
      </c>
      <c r="G10" s="41">
        <v>2518</v>
      </c>
      <c r="H10" s="41">
        <v>2518</v>
      </c>
      <c r="I10" s="1"/>
    </row>
    <row r="11" spans="1:9" ht="32.25" thickBot="1" x14ac:dyDescent="0.3">
      <c r="A11" s="1"/>
      <c r="B11" s="42" t="s">
        <v>60</v>
      </c>
      <c r="C11" s="43">
        <v>2.2353350441673108</v>
      </c>
      <c r="D11" s="43">
        <v>2.5941252422644148</v>
      </c>
      <c r="E11" s="43">
        <v>2.7122676103400414</v>
      </c>
      <c r="F11" s="43">
        <v>2.4978320542718979</v>
      </c>
      <c r="G11" s="43">
        <v>2.2564233712508273</v>
      </c>
      <c r="H11" s="44">
        <v>9.853849751036293</v>
      </c>
      <c r="I11" s="1"/>
    </row>
    <row r="12" spans="1:9" ht="32.25" thickBot="1" x14ac:dyDescent="0.3">
      <c r="A12" s="1"/>
      <c r="B12" s="42" t="s">
        <v>61</v>
      </c>
      <c r="C12" s="43">
        <v>1.3918151971700623</v>
      </c>
      <c r="D12" s="43">
        <v>1.3290868372370368</v>
      </c>
      <c r="E12" s="43">
        <v>1.3413359535388856</v>
      </c>
      <c r="F12" s="43">
        <v>1.3531403884206992</v>
      </c>
      <c r="G12" s="43">
        <v>1.3798158431821093</v>
      </c>
      <c r="H12" s="44">
        <v>6.795194219548792</v>
      </c>
      <c r="I12" s="1"/>
    </row>
    <row r="13" spans="1:9" ht="16.5" thickBot="1" x14ac:dyDescent="0.3">
      <c r="A13" s="1"/>
      <c r="B13" s="42" t="s">
        <v>62</v>
      </c>
      <c r="C13" s="43">
        <v>2.0062493332682356</v>
      </c>
      <c r="D13" s="43">
        <v>2.2146621993646116</v>
      </c>
      <c r="E13" s="43">
        <v>2.4958679071891021</v>
      </c>
      <c r="F13" s="43">
        <v>2.7577991629993419</v>
      </c>
      <c r="G13" s="43">
        <v>2.3797611046997731</v>
      </c>
      <c r="H13" s="44">
        <v>11.854339707521063</v>
      </c>
      <c r="I13" s="1"/>
    </row>
    <row r="14" spans="1:9" ht="16.5" thickBot="1" x14ac:dyDescent="0.3">
      <c r="B14" s="42" t="s">
        <v>63</v>
      </c>
      <c r="C14" s="43">
        <v>2.3367162552586653</v>
      </c>
      <c r="D14" s="43">
        <v>2.9534999001567104</v>
      </c>
      <c r="E14" s="43">
        <v>4.1828021161270375</v>
      </c>
      <c r="F14" s="43">
        <v>3.6478900030107702</v>
      </c>
      <c r="G14" s="43">
        <v>3.4909426181375078</v>
      </c>
      <c r="H14" s="44">
        <v>14.411850892690691</v>
      </c>
    </row>
    <row r="15" spans="1:9" ht="16.5" thickBot="1" x14ac:dyDescent="0.3">
      <c r="A15" s="1"/>
      <c r="B15" s="45" t="s">
        <v>64</v>
      </c>
      <c r="C15" s="46">
        <v>7.9701158298642731</v>
      </c>
      <c r="D15" s="46">
        <v>9.0913741790227736</v>
      </c>
      <c r="E15" s="46">
        <v>10.732273587195067</v>
      </c>
      <c r="F15" s="46">
        <v>10.256661608702709</v>
      </c>
      <c r="G15" s="46">
        <v>9.5069429372702174</v>
      </c>
      <c r="H15" s="46">
        <v>42.915234570796841</v>
      </c>
      <c r="I15" s="1"/>
    </row>
    <row r="16" spans="1:9" ht="16.5" thickBot="1" x14ac:dyDescent="0.3">
      <c r="A16" s="47"/>
      <c r="B16" s="42" t="s">
        <v>65</v>
      </c>
      <c r="C16" s="43">
        <v>2.4421335712581982</v>
      </c>
      <c r="D16" s="43">
        <v>2.4421335712581982</v>
      </c>
      <c r="E16" s="43">
        <v>2.4421335712581982</v>
      </c>
      <c r="F16" s="43">
        <v>2.4421335712581982</v>
      </c>
      <c r="G16" s="43">
        <v>2.4421335712581982</v>
      </c>
      <c r="H16" s="44">
        <v>2.4421335712581982</v>
      </c>
    </row>
    <row r="17" spans="1:9" ht="16.5" thickBot="1" x14ac:dyDescent="0.3">
      <c r="A17" s="48"/>
      <c r="B17" s="42" t="s">
        <v>66</v>
      </c>
      <c r="C17" s="43"/>
      <c r="D17" s="43"/>
      <c r="E17" s="43"/>
      <c r="F17" s="43"/>
      <c r="G17" s="43"/>
      <c r="H17" s="44"/>
      <c r="I17" s="1"/>
    </row>
    <row r="18" spans="1:9" ht="16.5" thickBot="1" x14ac:dyDescent="0.3">
      <c r="A18" s="48"/>
      <c r="B18" s="42" t="s">
        <v>67</v>
      </c>
      <c r="C18" s="43">
        <v>2.2000000000000002</v>
      </c>
      <c r="D18" s="43">
        <v>2.2000000000000002</v>
      </c>
      <c r="E18" s="43">
        <v>2.2000000000000002</v>
      </c>
      <c r="F18" s="43">
        <v>2.2000000000000002</v>
      </c>
      <c r="G18" s="43">
        <v>2.2000000000000002</v>
      </c>
      <c r="H18" s="44">
        <v>2.2000000000000002</v>
      </c>
      <c r="I18" s="1"/>
    </row>
    <row r="19" spans="1:9" ht="16.5" thickBot="1" x14ac:dyDescent="0.3">
      <c r="A19" s="1"/>
      <c r="B19" s="49" t="s">
        <v>68</v>
      </c>
      <c r="C19" s="50">
        <v>4.6421335712581984</v>
      </c>
      <c r="D19" s="50">
        <v>4.6421335712581984</v>
      </c>
      <c r="E19" s="50">
        <v>4.6421335712581984</v>
      </c>
      <c r="F19" s="50">
        <v>4.6421335712581984</v>
      </c>
      <c r="G19" s="50">
        <v>4.6421335712581984</v>
      </c>
      <c r="H19" s="50">
        <v>4.6421335712581984</v>
      </c>
      <c r="I19" s="1"/>
    </row>
    <row r="20" spans="1:9" ht="18.75" thickBot="1" x14ac:dyDescent="0.3">
      <c r="A20" s="1"/>
      <c r="B20" s="49" t="s">
        <v>69</v>
      </c>
      <c r="C20" s="50">
        <v>12.612249401122472</v>
      </c>
      <c r="D20" s="50">
        <v>13.733507750280971</v>
      </c>
      <c r="E20" s="50">
        <v>15.374407158453266</v>
      </c>
      <c r="F20" s="50">
        <v>14.898795179960906</v>
      </c>
      <c r="G20" s="50">
        <v>14.149076508528417</v>
      </c>
      <c r="H20" s="50">
        <v>47.55736814205504</v>
      </c>
      <c r="I20" s="51"/>
    </row>
    <row r="21" spans="1:9" ht="34.5" thickBot="1" x14ac:dyDescent="0.3">
      <c r="A21" s="1"/>
      <c r="B21" s="49" t="s">
        <v>70</v>
      </c>
      <c r="C21" s="52">
        <v>0.27123116991661234</v>
      </c>
      <c r="D21" s="52">
        <v>0.29534425269421444</v>
      </c>
      <c r="E21" s="52">
        <v>0.33063241200974763</v>
      </c>
      <c r="F21" s="52">
        <v>0.32040419741851411</v>
      </c>
      <c r="G21" s="52">
        <v>0.30428121523717028</v>
      </c>
      <c r="H21" s="52">
        <v>1.0227390998291406</v>
      </c>
      <c r="I21" s="1"/>
    </row>
    <row r="22" spans="1:9" ht="16.5" thickBot="1" x14ac:dyDescent="0.3">
      <c r="A22" s="1"/>
      <c r="B22" s="49" t="s">
        <v>71</v>
      </c>
      <c r="C22" s="53"/>
      <c r="D22" s="53"/>
      <c r="E22" s="53"/>
      <c r="F22" s="53"/>
      <c r="G22" s="53"/>
      <c r="H22" s="54"/>
      <c r="I22" s="1"/>
    </row>
    <row r="23" spans="1:9" ht="32.25" thickBot="1" x14ac:dyDescent="0.3">
      <c r="A23" s="1"/>
      <c r="B23" s="49" t="s">
        <v>51</v>
      </c>
      <c r="C23" s="55">
        <v>12.612249401122472</v>
      </c>
      <c r="D23" s="55">
        <v>13.733507750280971</v>
      </c>
      <c r="E23" s="55">
        <v>15.374407158453266</v>
      </c>
      <c r="F23" s="55">
        <v>14.898795179960906</v>
      </c>
      <c r="G23" s="55">
        <v>14.149076508528417</v>
      </c>
      <c r="H23" s="56">
        <v>47.55736814205504</v>
      </c>
      <c r="I23" s="1"/>
    </row>
    <row r="24" spans="1:9" ht="16.5" thickBot="1" x14ac:dyDescent="0.3">
      <c r="A24" s="1"/>
      <c r="B24" s="49" t="s">
        <v>52</v>
      </c>
      <c r="C24" s="57">
        <v>5.0088361402392664E-3</v>
      </c>
      <c r="D24" s="57">
        <v>5.4541333400639283E-3</v>
      </c>
      <c r="E24" s="57">
        <v>6.1058010954937519E-3</v>
      </c>
      <c r="F24" s="57">
        <v>5.916916274805761E-3</v>
      </c>
      <c r="G24" s="57">
        <v>5.6191725609723653E-3</v>
      </c>
      <c r="H24" s="57">
        <v>1.8886961136638222E-2</v>
      </c>
      <c r="I24" s="1"/>
    </row>
    <row r="25" spans="1:9" ht="18.75" thickBot="1" x14ac:dyDescent="0.3">
      <c r="A25" s="1"/>
      <c r="B25" s="7" t="s">
        <v>72</v>
      </c>
      <c r="C25" s="58"/>
      <c r="D25" s="59"/>
      <c r="E25" s="59"/>
      <c r="F25" s="59"/>
      <c r="G25" s="59"/>
      <c r="H25" s="60">
        <v>46.5</v>
      </c>
      <c r="I25" s="1"/>
    </row>
    <row r="26" spans="1:9" x14ac:dyDescent="0.25">
      <c r="B26" s="346" t="s">
        <v>73</v>
      </c>
      <c r="C26" s="346"/>
      <c r="D26" s="346"/>
      <c r="E26" s="346"/>
      <c r="F26" s="346"/>
      <c r="G26" s="347"/>
      <c r="H26" s="347"/>
    </row>
    <row r="27" spans="1:9" x14ac:dyDescent="0.25">
      <c r="B27" s="347"/>
      <c r="C27" s="347"/>
      <c r="D27" s="347"/>
      <c r="E27" s="347"/>
      <c r="F27" s="347"/>
      <c r="G27" s="347"/>
      <c r="H27" s="347"/>
    </row>
    <row r="28" spans="1:9" x14ac:dyDescent="0.25">
      <c r="B28" s="347"/>
      <c r="C28" s="347"/>
      <c r="D28" s="347"/>
      <c r="E28" s="347"/>
      <c r="F28" s="347"/>
      <c r="G28" s="347"/>
      <c r="H28" s="347"/>
    </row>
    <row r="29" spans="1:9" x14ac:dyDescent="0.25">
      <c r="B29" s="347"/>
      <c r="C29" s="347"/>
      <c r="D29" s="347"/>
      <c r="E29" s="347"/>
      <c r="F29" s="347"/>
      <c r="G29" s="347"/>
      <c r="H29" s="347"/>
    </row>
    <row r="30" spans="1:9" x14ac:dyDescent="0.25">
      <c r="B30" s="347"/>
      <c r="C30" s="347"/>
      <c r="D30" s="347"/>
      <c r="E30" s="347"/>
      <c r="F30" s="347"/>
      <c r="G30" s="347"/>
      <c r="H30" s="347"/>
    </row>
  </sheetData>
  <mergeCells count="2">
    <mergeCell ref="B7:B9"/>
    <mergeCell ref="B26:H30"/>
  </mergeCells>
  <printOptions headings="1" gridLines="1"/>
  <pageMargins left="0.7" right="0.7" top="0.75" bottom="0.75" header="0.3" footer="0.3"/>
  <pageSetup scale="68" orientation="portrait" r:id="rId1"/>
  <headerFooter>
    <oddFooter>&amp;L&amp;F&amp;C&amp;A&amp;R&amp;D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9D407-1307-46B5-95D9-A87C27095CA2}">
  <sheetPr>
    <pageSetUpPr fitToPage="1"/>
  </sheetPr>
  <dimension ref="A1:AF145"/>
  <sheetViews>
    <sheetView zoomScaleNormal="100" workbookViewId="0">
      <selection activeCell="B14" sqref="B14:L14"/>
    </sheetView>
  </sheetViews>
  <sheetFormatPr defaultRowHeight="15" x14ac:dyDescent="0.25"/>
  <cols>
    <col min="1" max="1" width="5.28515625" customWidth="1"/>
    <col min="2" max="2" width="51.140625" customWidth="1"/>
    <col min="3" max="14" width="9.7109375" customWidth="1"/>
  </cols>
  <sheetData>
    <row r="1" spans="1:32"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t="15.75" x14ac:dyDescent="0.25">
      <c r="A2" s="1"/>
      <c r="B2" s="11" t="s">
        <v>74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ht="15.75" thickBo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5.75" x14ac:dyDescent="0.25">
      <c r="A4" s="1"/>
      <c r="B4" s="355" t="s">
        <v>75</v>
      </c>
      <c r="C4" s="348" t="s">
        <v>33</v>
      </c>
      <c r="D4" s="348"/>
      <c r="E4" s="348" t="s">
        <v>34</v>
      </c>
      <c r="F4" s="348"/>
      <c r="G4" s="348" t="s">
        <v>35</v>
      </c>
      <c r="H4" s="348"/>
      <c r="I4" s="348" t="s">
        <v>36</v>
      </c>
      <c r="J4" s="348"/>
      <c r="K4" s="348" t="s">
        <v>37</v>
      </c>
      <c r="L4" s="348"/>
      <c r="M4" s="348" t="s">
        <v>38</v>
      </c>
      <c r="N4" s="349"/>
      <c r="O4" s="1"/>
      <c r="P4" s="61"/>
      <c r="Q4" s="1"/>
      <c r="R4" s="1"/>
      <c r="S4" s="1"/>
      <c r="T4" s="1"/>
      <c r="U4" s="1"/>
      <c r="V4" s="1"/>
      <c r="W4" s="1"/>
      <c r="X4" s="1"/>
      <c r="Y4" s="1"/>
      <c r="Z4" s="1"/>
      <c r="AA4" s="1"/>
      <c r="AB4" s="1"/>
      <c r="AC4" s="1"/>
      <c r="AD4" s="1"/>
      <c r="AE4" s="1"/>
      <c r="AF4" s="1"/>
    </row>
    <row r="5" spans="1:32" ht="31.5" x14ac:dyDescent="0.25">
      <c r="A5" s="1"/>
      <c r="B5" s="356"/>
      <c r="C5" s="62" t="s">
        <v>76</v>
      </c>
      <c r="D5" s="62" t="s">
        <v>77</v>
      </c>
      <c r="E5" s="62" t="s">
        <v>78</v>
      </c>
      <c r="F5" s="62" t="s">
        <v>77</v>
      </c>
      <c r="G5" s="62" t="s">
        <v>78</v>
      </c>
      <c r="H5" s="62" t="s">
        <v>77</v>
      </c>
      <c r="I5" s="62" t="s">
        <v>78</v>
      </c>
      <c r="J5" s="62" t="s">
        <v>77</v>
      </c>
      <c r="K5" s="62" t="s">
        <v>78</v>
      </c>
      <c r="L5" s="62" t="s">
        <v>77</v>
      </c>
      <c r="M5" s="63" t="s">
        <v>78</v>
      </c>
      <c r="N5" s="64" t="s">
        <v>77</v>
      </c>
      <c r="O5" s="1"/>
      <c r="P5" s="1"/>
      <c r="Q5" s="1"/>
      <c r="R5" s="1"/>
      <c r="S5" s="1"/>
      <c r="T5" s="1"/>
      <c r="U5" s="1"/>
      <c r="V5" s="1"/>
      <c r="W5" s="1"/>
      <c r="X5" s="1"/>
      <c r="Y5" s="1"/>
      <c r="Z5" s="1"/>
      <c r="AA5" s="1"/>
      <c r="AB5" s="1"/>
      <c r="AC5" s="1"/>
      <c r="AD5" s="1"/>
      <c r="AE5" s="1"/>
      <c r="AF5" s="1"/>
    </row>
    <row r="6" spans="1:32" ht="15" customHeight="1" x14ac:dyDescent="0.25">
      <c r="A6" s="1"/>
      <c r="B6" s="65" t="s">
        <v>79</v>
      </c>
      <c r="C6" s="66">
        <v>3.3229848899501286</v>
      </c>
      <c r="D6" s="66">
        <v>3.0798602962345067</v>
      </c>
      <c r="E6" s="66">
        <v>3.4820189577725991</v>
      </c>
      <c r="F6" s="66">
        <v>3.3454368787220203</v>
      </c>
      <c r="G6" s="66">
        <v>3.5510089139083512</v>
      </c>
      <c r="H6" s="66">
        <v>3.4625777107405087</v>
      </c>
      <c r="I6" s="66">
        <v>3.3962984673150975</v>
      </c>
      <c r="J6" s="66">
        <v>3.2837570680284367</v>
      </c>
      <c r="K6" s="66">
        <v>3.3021187179308682</v>
      </c>
      <c r="L6" s="67">
        <v>3.0809957635902285</v>
      </c>
      <c r="M6" s="68">
        <v>17.054429946877043</v>
      </c>
      <c r="N6" s="69">
        <v>16.252627717315701</v>
      </c>
      <c r="O6" s="70"/>
      <c r="P6" s="1"/>
      <c r="Q6" s="71"/>
      <c r="R6" s="71"/>
      <c r="S6" s="1"/>
      <c r="T6" s="1"/>
      <c r="U6" s="1"/>
      <c r="V6" s="1"/>
      <c r="W6" s="1"/>
      <c r="X6" s="1"/>
      <c r="Y6" s="1"/>
      <c r="Z6" s="1"/>
      <c r="AA6" s="1"/>
      <c r="AB6" s="1"/>
      <c r="AC6" s="1"/>
      <c r="AD6" s="1"/>
      <c r="AE6" s="1"/>
      <c r="AF6" s="1"/>
    </row>
    <row r="7" spans="1:32" ht="15" customHeight="1" x14ac:dyDescent="0.25">
      <c r="A7" s="1"/>
      <c r="B7" s="65" t="s">
        <v>80</v>
      </c>
      <c r="C7" s="66">
        <v>5.4674121782329443</v>
      </c>
      <c r="D7" s="66">
        <v>2.5511102696373333</v>
      </c>
      <c r="E7" s="66">
        <v>6.4096472576977712</v>
      </c>
      <c r="F7" s="66">
        <v>3.1272134685982955</v>
      </c>
      <c r="G7" s="66">
        <v>7.540814592376254</v>
      </c>
      <c r="H7" s="66">
        <v>3.7920481822479988</v>
      </c>
      <c r="I7" s="66">
        <v>8.4817831472129246</v>
      </c>
      <c r="J7" s="66">
        <v>4.3189367424001732</v>
      </c>
      <c r="K7" s="66">
        <v>7.2073423030719788</v>
      </c>
      <c r="L7" s="66">
        <v>3.6219316207749714</v>
      </c>
      <c r="M7" s="68">
        <v>35.106999478591874</v>
      </c>
      <c r="N7" s="69">
        <v>17.411240283658774</v>
      </c>
      <c r="O7" s="70"/>
      <c r="P7" s="1"/>
      <c r="Q7" s="71"/>
      <c r="R7" s="72"/>
      <c r="S7" s="1"/>
      <c r="T7" s="1"/>
      <c r="U7" s="1"/>
      <c r="V7" s="1"/>
      <c r="W7" s="1"/>
      <c r="X7" s="1"/>
      <c r="Y7" s="1"/>
      <c r="Z7" s="1"/>
      <c r="AA7" s="1"/>
      <c r="AB7" s="1"/>
      <c r="AC7" s="1"/>
      <c r="AD7" s="1"/>
      <c r="AE7" s="1"/>
      <c r="AF7" s="1"/>
    </row>
    <row r="8" spans="1:32" ht="15" customHeight="1" x14ac:dyDescent="0.25">
      <c r="A8" s="1"/>
      <c r="B8" s="65" t="s">
        <v>81</v>
      </c>
      <c r="C8" s="66">
        <v>2.2503898408486096</v>
      </c>
      <c r="D8" s="66">
        <v>2.6338773016677859</v>
      </c>
      <c r="E8" s="66">
        <v>2.2503898408486096</v>
      </c>
      <c r="F8" s="66">
        <v>2.6338773016677859</v>
      </c>
      <c r="G8" s="66">
        <v>2.2503898408486096</v>
      </c>
      <c r="H8" s="66">
        <v>2.6338773016677859</v>
      </c>
      <c r="I8" s="66">
        <v>2.2503898408486096</v>
      </c>
      <c r="J8" s="66">
        <v>2.6338773016677859</v>
      </c>
      <c r="K8" s="66">
        <v>2.2503898408486096</v>
      </c>
      <c r="L8" s="66">
        <v>2.6338773016677859</v>
      </c>
      <c r="M8" s="68">
        <v>2.2503898408486096</v>
      </c>
      <c r="N8" s="69">
        <v>2.6338773016677859</v>
      </c>
      <c r="O8" s="70"/>
      <c r="P8" s="1"/>
      <c r="Q8" s="70"/>
      <c r="R8" s="70"/>
      <c r="S8" s="1"/>
      <c r="T8" s="1"/>
      <c r="U8" s="1"/>
      <c r="V8" s="1"/>
      <c r="W8" s="1"/>
      <c r="X8" s="1"/>
      <c r="Y8" s="1"/>
      <c r="Z8" s="1"/>
      <c r="AA8" s="1"/>
      <c r="AB8" s="1"/>
      <c r="AC8" s="1"/>
      <c r="AD8" s="1"/>
      <c r="AE8" s="1"/>
      <c r="AF8" s="1"/>
    </row>
    <row r="9" spans="1:32" ht="15" customHeight="1" x14ac:dyDescent="0.25">
      <c r="A9" s="1"/>
      <c r="B9" s="65" t="s">
        <v>82</v>
      </c>
      <c r="C9" s="73">
        <v>2.2025399999999999</v>
      </c>
      <c r="D9" s="73">
        <v>2.2025399999999999</v>
      </c>
      <c r="E9" s="73">
        <v>2.2025399999999999</v>
      </c>
      <c r="F9" s="73">
        <v>2.2025399999999999</v>
      </c>
      <c r="G9" s="73">
        <v>2.2025399999999999</v>
      </c>
      <c r="H9" s="73">
        <v>2.2025399999999999</v>
      </c>
      <c r="I9" s="73">
        <v>2.2025399999999999</v>
      </c>
      <c r="J9" s="73">
        <v>2.2025399999999999</v>
      </c>
      <c r="K9" s="73">
        <v>2.2025399999999999</v>
      </c>
      <c r="L9" s="73">
        <v>2.2025399999999999</v>
      </c>
      <c r="M9" s="74">
        <v>2.2025399999999999</v>
      </c>
      <c r="N9" s="75">
        <v>2.2025399999999999</v>
      </c>
      <c r="O9" s="70"/>
      <c r="P9" s="1"/>
      <c r="Q9" s="61"/>
      <c r="R9" s="61"/>
      <c r="S9" s="1"/>
      <c r="T9" s="1"/>
      <c r="U9" s="1"/>
      <c r="V9" s="1"/>
      <c r="W9" s="1"/>
      <c r="X9" s="1"/>
      <c r="Y9" s="1"/>
      <c r="Z9" s="1"/>
      <c r="AA9" s="1"/>
      <c r="AB9" s="1"/>
      <c r="AC9" s="1"/>
      <c r="AD9" s="1"/>
      <c r="AE9" s="1"/>
      <c r="AF9" s="1"/>
    </row>
    <row r="10" spans="1:32" ht="15" customHeight="1" x14ac:dyDescent="0.25">
      <c r="A10" s="1"/>
      <c r="B10" s="76" t="s">
        <v>38</v>
      </c>
      <c r="C10" s="77"/>
      <c r="D10" s="77"/>
      <c r="E10" s="77"/>
      <c r="F10" s="77"/>
      <c r="G10" s="77"/>
      <c r="H10" s="77"/>
      <c r="I10" s="77"/>
      <c r="J10" s="77"/>
      <c r="K10" s="77"/>
      <c r="L10" s="78"/>
      <c r="M10" s="68">
        <v>56.614359266317528</v>
      </c>
      <c r="N10" s="69">
        <v>38.500285302642261</v>
      </c>
      <c r="O10" s="70"/>
      <c r="P10" s="1"/>
      <c r="Q10" s="79"/>
      <c r="R10" s="79"/>
      <c r="S10" s="1"/>
      <c r="T10" s="1"/>
      <c r="U10" s="1"/>
      <c r="V10" s="1"/>
      <c r="W10" s="1"/>
      <c r="X10" s="1"/>
      <c r="Y10" s="1"/>
      <c r="Z10" s="1"/>
      <c r="AA10" s="1"/>
      <c r="AB10" s="1"/>
      <c r="AC10" s="1"/>
      <c r="AD10" s="1"/>
      <c r="AE10" s="1"/>
      <c r="AF10" s="1"/>
    </row>
    <row r="11" spans="1:32" ht="15" customHeight="1" x14ac:dyDescent="0.25">
      <c r="A11" s="1"/>
      <c r="B11" s="76" t="s">
        <v>83</v>
      </c>
      <c r="C11" s="77"/>
      <c r="D11" s="77"/>
      <c r="E11" s="77"/>
      <c r="F11" s="77"/>
      <c r="G11" s="77"/>
      <c r="H11" s="77"/>
      <c r="I11" s="77"/>
      <c r="J11" s="77"/>
      <c r="K11" s="77"/>
      <c r="L11" s="78"/>
      <c r="M11" s="350">
        <v>47.557322284479895</v>
      </c>
      <c r="N11" s="351"/>
      <c r="O11" s="70"/>
      <c r="P11" s="1"/>
      <c r="Q11" s="61"/>
      <c r="R11" s="61"/>
      <c r="S11" s="1"/>
      <c r="T11" s="1"/>
      <c r="U11" s="1"/>
      <c r="V11" s="1"/>
      <c r="W11" s="1"/>
      <c r="X11" s="1"/>
      <c r="Y11" s="1"/>
      <c r="Z11" s="1"/>
      <c r="AA11" s="1"/>
      <c r="AB11" s="1"/>
      <c r="AC11" s="1"/>
      <c r="AD11" s="1"/>
      <c r="AE11" s="1"/>
      <c r="AF11" s="1"/>
    </row>
    <row r="12" spans="1:32" ht="15" customHeight="1" x14ac:dyDescent="0.25">
      <c r="A12" s="1"/>
      <c r="B12" s="76" t="s">
        <v>84</v>
      </c>
      <c r="C12" s="77"/>
      <c r="D12" s="77"/>
      <c r="E12" s="77"/>
      <c r="F12" s="77"/>
      <c r="G12" s="77"/>
      <c r="H12" s="77"/>
      <c r="I12" s="77"/>
      <c r="J12" s="77"/>
      <c r="K12" s="77"/>
      <c r="L12" s="78"/>
      <c r="M12" s="352">
        <v>46.5</v>
      </c>
      <c r="N12" s="353"/>
      <c r="O12" s="1"/>
      <c r="P12" s="1"/>
      <c r="Q12" s="79"/>
      <c r="R12" s="79"/>
      <c r="S12" s="1"/>
      <c r="T12" s="1"/>
      <c r="U12" s="1"/>
      <c r="V12" s="1"/>
      <c r="W12" s="1"/>
      <c r="X12" s="1"/>
      <c r="Y12" s="1"/>
      <c r="Z12" s="1"/>
      <c r="AA12" s="1"/>
      <c r="AB12" s="1"/>
      <c r="AC12" s="1"/>
      <c r="AD12" s="1"/>
      <c r="AE12" s="1"/>
      <c r="AF12" s="1"/>
    </row>
    <row r="13" spans="1:32" ht="15" customHeight="1" thickBot="1" x14ac:dyDescent="0.3">
      <c r="A13" s="1"/>
      <c r="B13" s="80" t="s">
        <v>85</v>
      </c>
      <c r="C13" s="81"/>
      <c r="D13" s="81"/>
      <c r="E13" s="81"/>
      <c r="F13" s="81"/>
      <c r="G13" s="81"/>
      <c r="H13" s="81"/>
      <c r="I13" s="81"/>
      <c r="J13" s="81"/>
      <c r="K13" s="81"/>
      <c r="L13" s="82"/>
      <c r="M13" s="83">
        <v>1.2175131025014523</v>
      </c>
      <c r="N13" s="84">
        <v>0.8279631247880056</v>
      </c>
      <c r="O13" s="1"/>
      <c r="P13" s="1"/>
      <c r="Q13" s="1"/>
      <c r="R13" s="1"/>
      <c r="S13" s="1"/>
      <c r="T13" s="1"/>
      <c r="U13" s="1"/>
      <c r="V13" s="1"/>
      <c r="W13" s="1"/>
      <c r="X13" s="1"/>
      <c r="Y13" s="1"/>
      <c r="Z13" s="1"/>
      <c r="AA13" s="1"/>
      <c r="AB13" s="1"/>
      <c r="AC13" s="1"/>
      <c r="AD13" s="1"/>
      <c r="AE13" s="1"/>
      <c r="AF13" s="1"/>
    </row>
    <row r="14" spans="1:32" ht="60" customHeight="1" x14ac:dyDescent="0.25">
      <c r="A14" s="1"/>
      <c r="B14" s="354" t="s">
        <v>86</v>
      </c>
      <c r="C14" s="354"/>
      <c r="D14" s="354"/>
      <c r="E14" s="354"/>
      <c r="F14" s="354"/>
      <c r="G14" s="354"/>
      <c r="H14" s="354"/>
      <c r="I14" s="354"/>
      <c r="J14" s="354"/>
      <c r="K14" s="354"/>
      <c r="L14" s="354"/>
      <c r="M14" s="1"/>
      <c r="N14" s="1"/>
      <c r="O14" s="1"/>
      <c r="P14" s="1"/>
      <c r="Q14" s="1"/>
      <c r="R14" s="1"/>
      <c r="S14" s="1"/>
      <c r="T14" s="1"/>
      <c r="U14" s="1"/>
      <c r="V14" s="1"/>
      <c r="W14" s="1"/>
      <c r="X14" s="1"/>
      <c r="Y14" s="1"/>
      <c r="Z14" s="1"/>
      <c r="AA14" s="1"/>
      <c r="AB14" s="1"/>
      <c r="AC14" s="1"/>
      <c r="AD14" s="1"/>
      <c r="AE14" s="1"/>
      <c r="AF14" s="1"/>
    </row>
    <row r="15" spans="1:3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row>
    <row r="16" spans="1:32" x14ac:dyDescent="0.25">
      <c r="A16" s="1"/>
      <c r="B16" s="1"/>
      <c r="C16" s="85"/>
      <c r="D16" s="85"/>
      <c r="E16" s="85"/>
      <c r="F16" s="85"/>
      <c r="G16" s="85"/>
      <c r="H16" s="85"/>
      <c r="I16" s="85"/>
      <c r="J16" s="85"/>
      <c r="K16" s="85"/>
      <c r="L16" s="85"/>
      <c r="M16" s="85"/>
      <c r="N16" s="85"/>
      <c r="P16" s="1"/>
      <c r="Q16" s="1"/>
      <c r="R16" s="1"/>
      <c r="S16" s="1"/>
      <c r="T16" s="1"/>
      <c r="U16" s="1"/>
      <c r="V16" s="1"/>
      <c r="W16" s="1"/>
      <c r="X16" s="1"/>
      <c r="Y16" s="1"/>
      <c r="Z16" s="1"/>
      <c r="AA16" s="1"/>
      <c r="AB16" s="1"/>
      <c r="AC16" s="1"/>
      <c r="AD16" s="1"/>
      <c r="AE16" s="1"/>
      <c r="AF16" s="1"/>
    </row>
    <row r="17" spans="1:32" x14ac:dyDescent="0.25">
      <c r="A17" s="1"/>
      <c r="B17" s="1"/>
      <c r="P17" s="1"/>
      <c r="Q17" s="1"/>
      <c r="R17" s="1"/>
      <c r="S17" s="1"/>
      <c r="T17" s="1"/>
      <c r="U17" s="1"/>
      <c r="V17" s="1"/>
      <c r="W17" s="1"/>
      <c r="X17" s="1"/>
      <c r="Y17" s="1"/>
      <c r="Z17" s="1"/>
      <c r="AA17" s="1"/>
      <c r="AB17" s="1"/>
      <c r="AC17" s="1"/>
      <c r="AD17" s="1"/>
      <c r="AE17" s="1"/>
      <c r="AF17" s="1"/>
    </row>
    <row r="18" spans="1:32" x14ac:dyDescent="0.25">
      <c r="A18" s="1"/>
      <c r="B18" s="1"/>
      <c r="P18" s="1"/>
      <c r="Q18" s="1"/>
      <c r="R18" s="1"/>
      <c r="S18" s="1"/>
      <c r="T18" s="1"/>
      <c r="U18" s="1"/>
      <c r="V18" s="1"/>
      <c r="W18" s="1"/>
      <c r="X18" s="1"/>
      <c r="Y18" s="1"/>
      <c r="Z18" s="1"/>
      <c r="AA18" s="1"/>
      <c r="AB18" s="1"/>
      <c r="AC18" s="1"/>
      <c r="AD18" s="1"/>
      <c r="AE18" s="1"/>
      <c r="AF18" s="1"/>
    </row>
    <row r="19" spans="1:32" x14ac:dyDescent="0.25">
      <c r="A19" s="1"/>
      <c r="B19" s="1"/>
      <c r="P19" s="1"/>
      <c r="Q19" s="1"/>
      <c r="R19" s="1"/>
      <c r="S19" s="1"/>
      <c r="T19" s="1"/>
      <c r="U19" s="1"/>
      <c r="V19" s="1"/>
      <c r="W19" s="1"/>
      <c r="X19" s="1"/>
      <c r="Y19" s="1"/>
      <c r="Z19" s="1"/>
      <c r="AA19" s="1"/>
      <c r="AB19" s="1"/>
      <c r="AC19" s="1"/>
      <c r="AD19" s="1"/>
      <c r="AE19" s="1"/>
      <c r="AF19" s="1"/>
    </row>
    <row r="20" spans="1:32" x14ac:dyDescent="0.25">
      <c r="A20" s="1"/>
      <c r="B20" s="1"/>
      <c r="P20" s="1"/>
      <c r="Q20" s="1"/>
      <c r="R20" s="1"/>
      <c r="S20" s="1"/>
      <c r="T20" s="1"/>
      <c r="U20" s="1"/>
      <c r="V20" s="1"/>
      <c r="W20" s="1"/>
      <c r="X20" s="1"/>
      <c r="Y20" s="1"/>
      <c r="Z20" s="1"/>
      <c r="AA20" s="1"/>
      <c r="AB20" s="1"/>
      <c r="AC20" s="1"/>
      <c r="AD20" s="1"/>
      <c r="AE20" s="1"/>
      <c r="AF20" s="1"/>
    </row>
    <row r="21" spans="1:32" x14ac:dyDescent="0.25">
      <c r="A21" s="1"/>
      <c r="B21" s="1"/>
      <c r="P21" s="1"/>
      <c r="Q21" s="1"/>
      <c r="R21" s="1"/>
      <c r="S21" s="1"/>
      <c r="T21" s="1"/>
      <c r="U21" s="1"/>
      <c r="V21" s="1"/>
      <c r="W21" s="1"/>
      <c r="X21" s="1"/>
      <c r="Y21" s="1"/>
      <c r="Z21" s="1"/>
      <c r="AA21" s="1"/>
      <c r="AB21" s="1"/>
      <c r="AC21" s="1"/>
      <c r="AD21" s="1"/>
      <c r="AE21" s="1"/>
      <c r="AF21" s="1"/>
    </row>
    <row r="22" spans="1:32" x14ac:dyDescent="0.25">
      <c r="A22" s="1"/>
      <c r="B22" s="1"/>
      <c r="P22" s="1"/>
      <c r="Q22" s="1"/>
      <c r="R22" s="1"/>
      <c r="S22" s="1"/>
      <c r="T22" s="1"/>
      <c r="U22" s="1"/>
      <c r="V22" s="1"/>
      <c r="W22" s="1"/>
      <c r="X22" s="1"/>
      <c r="Y22" s="1"/>
      <c r="Z22" s="1"/>
      <c r="AA22" s="1"/>
      <c r="AB22" s="1"/>
      <c r="AC22" s="1"/>
      <c r="AD22" s="1"/>
      <c r="AE22" s="1"/>
      <c r="AF22" s="1"/>
    </row>
    <row r="23" spans="1:32" x14ac:dyDescent="0.25">
      <c r="A23" s="1"/>
      <c r="B23" s="1"/>
      <c r="P23" s="1"/>
      <c r="Q23" s="1"/>
      <c r="R23" s="1"/>
      <c r="S23" s="1"/>
      <c r="T23" s="1"/>
      <c r="U23" s="1"/>
      <c r="V23" s="1"/>
      <c r="W23" s="1"/>
      <c r="X23" s="1"/>
      <c r="Y23" s="1"/>
      <c r="Z23" s="1"/>
      <c r="AA23" s="1"/>
      <c r="AB23" s="1"/>
      <c r="AC23" s="1"/>
      <c r="AD23" s="1"/>
      <c r="AE23" s="1"/>
      <c r="AF23" s="1"/>
    </row>
    <row r="24" spans="1:32" x14ac:dyDescent="0.25">
      <c r="A24" s="1"/>
      <c r="B24" s="1"/>
      <c r="P24" s="1"/>
      <c r="Q24" s="1"/>
      <c r="R24" s="1"/>
      <c r="S24" s="1"/>
      <c r="T24" s="1"/>
      <c r="U24" s="1"/>
      <c r="V24" s="1"/>
      <c r="W24" s="1"/>
      <c r="X24" s="1"/>
      <c r="Y24" s="1"/>
      <c r="Z24" s="1"/>
      <c r="AA24" s="1"/>
      <c r="AB24" s="1"/>
      <c r="AC24" s="1"/>
      <c r="AD24" s="1"/>
      <c r="AE24" s="1"/>
      <c r="AF24" s="1"/>
    </row>
    <row r="25" spans="1:32" x14ac:dyDescent="0.25">
      <c r="A25" s="1"/>
      <c r="B25" s="1"/>
      <c r="P25" s="1"/>
      <c r="Q25" s="1"/>
      <c r="R25" s="1"/>
      <c r="S25" s="1"/>
      <c r="T25" s="1"/>
      <c r="U25" s="1"/>
      <c r="V25" s="1"/>
      <c r="W25" s="1"/>
      <c r="X25" s="1"/>
      <c r="Y25" s="1"/>
      <c r="Z25" s="1"/>
      <c r="AA25" s="1"/>
      <c r="AB25" s="1"/>
      <c r="AC25" s="1"/>
      <c r="AD25" s="1"/>
      <c r="AE25" s="1"/>
      <c r="AF25" s="1"/>
    </row>
    <row r="26" spans="1:32" x14ac:dyDescent="0.25">
      <c r="A26" s="1"/>
      <c r="B26" s="1"/>
      <c r="P26" s="1"/>
      <c r="Q26" s="1"/>
      <c r="R26" s="1"/>
      <c r="S26" s="1"/>
      <c r="T26" s="1"/>
      <c r="U26" s="1"/>
      <c r="V26" s="1"/>
      <c r="W26" s="1"/>
      <c r="X26" s="1"/>
      <c r="Y26" s="1"/>
      <c r="Z26" s="1"/>
      <c r="AA26" s="1"/>
      <c r="AB26" s="1"/>
      <c r="AC26" s="1"/>
      <c r="AD26" s="1"/>
      <c r="AE26" s="1"/>
      <c r="AF26" s="1"/>
    </row>
    <row r="27" spans="1:32" x14ac:dyDescent="0.25">
      <c r="A27" s="1"/>
      <c r="B27" s="1"/>
      <c r="P27" s="1"/>
      <c r="Q27" s="1"/>
      <c r="R27" s="1"/>
      <c r="S27" s="1"/>
      <c r="T27" s="1"/>
      <c r="U27" s="1"/>
      <c r="V27" s="1"/>
      <c r="W27" s="1"/>
      <c r="X27" s="1"/>
      <c r="Y27" s="1"/>
      <c r="Z27" s="1"/>
      <c r="AA27" s="1"/>
      <c r="AB27" s="1"/>
      <c r="AC27" s="1"/>
      <c r="AD27" s="1"/>
      <c r="AE27" s="1"/>
      <c r="AF27" s="1"/>
    </row>
    <row r="28" spans="1:32" x14ac:dyDescent="0.25">
      <c r="A28" s="1"/>
      <c r="B28" s="1"/>
      <c r="P28" s="1"/>
      <c r="Q28" s="1"/>
      <c r="R28" s="1"/>
      <c r="S28" s="1"/>
      <c r="T28" s="1"/>
      <c r="U28" s="1"/>
      <c r="V28" s="1"/>
      <c r="W28" s="1"/>
      <c r="X28" s="1"/>
      <c r="Y28" s="1"/>
      <c r="Z28" s="1"/>
      <c r="AA28" s="1"/>
      <c r="AB28" s="1"/>
      <c r="AC28" s="1"/>
      <c r="AD28" s="1"/>
      <c r="AE28" s="1"/>
      <c r="AF28" s="1"/>
    </row>
    <row r="29" spans="1:32" x14ac:dyDescent="0.25">
      <c r="A29" s="1"/>
      <c r="B29" s="1"/>
      <c r="P29" s="1"/>
      <c r="Q29" s="1"/>
      <c r="R29" s="1"/>
      <c r="S29" s="1"/>
      <c r="T29" s="1"/>
      <c r="U29" s="1"/>
      <c r="V29" s="1"/>
      <c r="W29" s="1"/>
      <c r="X29" s="1"/>
      <c r="Y29" s="1"/>
      <c r="Z29" s="1"/>
      <c r="AA29" s="1"/>
      <c r="AB29" s="1"/>
      <c r="AC29" s="1"/>
      <c r="AD29" s="1"/>
      <c r="AE29" s="1"/>
      <c r="AF29" s="1"/>
    </row>
    <row r="30" spans="1:32" x14ac:dyDescent="0.25">
      <c r="A30" s="1"/>
      <c r="B30" s="1"/>
      <c r="P30" s="1"/>
      <c r="Q30" s="1"/>
      <c r="R30" s="1"/>
      <c r="S30" s="1"/>
      <c r="T30" s="1"/>
      <c r="U30" s="1"/>
      <c r="V30" s="1"/>
      <c r="W30" s="1"/>
      <c r="X30" s="1"/>
      <c r="Y30" s="1"/>
      <c r="Z30" s="1"/>
      <c r="AA30" s="1"/>
      <c r="AB30" s="1"/>
      <c r="AC30" s="1"/>
      <c r="AD30" s="1"/>
      <c r="AE30" s="1"/>
      <c r="AF30" s="1"/>
    </row>
    <row r="31" spans="1:32" x14ac:dyDescent="0.25">
      <c r="A31" s="1"/>
      <c r="B31" s="1"/>
      <c r="P31" s="1"/>
      <c r="Q31" s="1"/>
      <c r="R31" s="1"/>
      <c r="S31" s="1"/>
      <c r="T31" s="1"/>
      <c r="U31" s="1"/>
      <c r="V31" s="1"/>
      <c r="W31" s="1"/>
      <c r="X31" s="1"/>
      <c r="Y31" s="1"/>
      <c r="Z31" s="1"/>
      <c r="AA31" s="1"/>
      <c r="AB31" s="1"/>
      <c r="AC31" s="1"/>
      <c r="AD31" s="1"/>
      <c r="AE31" s="1"/>
      <c r="AF31" s="1"/>
    </row>
    <row r="32" spans="1:32" x14ac:dyDescent="0.25">
      <c r="A32" s="1"/>
      <c r="B32" s="1"/>
      <c r="P32" s="1"/>
      <c r="Q32" s="1"/>
      <c r="R32" s="1"/>
      <c r="S32" s="1"/>
      <c r="T32" s="1"/>
      <c r="U32" s="1"/>
      <c r="V32" s="1"/>
      <c r="W32" s="1"/>
      <c r="X32" s="1"/>
      <c r="Y32" s="1"/>
      <c r="Z32" s="1"/>
      <c r="AA32" s="1"/>
      <c r="AB32" s="1"/>
      <c r="AC32" s="1"/>
      <c r="AD32" s="1"/>
      <c r="AE32" s="1"/>
      <c r="AF32" s="1"/>
    </row>
    <row r="33" spans="1:32" x14ac:dyDescent="0.25">
      <c r="A33" s="1"/>
      <c r="B33" s="1"/>
      <c r="P33" s="1"/>
      <c r="Q33" s="1"/>
      <c r="R33" s="1"/>
      <c r="S33" s="1"/>
      <c r="T33" s="1"/>
      <c r="U33" s="1"/>
      <c r="V33" s="1"/>
      <c r="W33" s="1"/>
      <c r="X33" s="1"/>
      <c r="Y33" s="1"/>
      <c r="Z33" s="1"/>
      <c r="AA33" s="1"/>
      <c r="AB33" s="1"/>
      <c r="AC33" s="1"/>
      <c r="AD33" s="1"/>
      <c r="AE33" s="1"/>
      <c r="AF33" s="1"/>
    </row>
    <row r="34" spans="1:32" x14ac:dyDescent="0.25">
      <c r="A34" s="1"/>
      <c r="B34" s="1"/>
      <c r="P34" s="1"/>
      <c r="Q34" s="1"/>
      <c r="R34" s="1"/>
      <c r="S34" s="1"/>
      <c r="T34" s="1"/>
      <c r="U34" s="1"/>
      <c r="V34" s="1"/>
      <c r="W34" s="1"/>
      <c r="X34" s="1"/>
      <c r="Y34" s="1"/>
      <c r="Z34" s="1"/>
      <c r="AA34" s="1"/>
      <c r="AB34" s="1"/>
      <c r="AC34" s="1"/>
      <c r="AD34" s="1"/>
      <c r="AE34" s="1"/>
      <c r="AF34" s="1"/>
    </row>
    <row r="35" spans="1:32" x14ac:dyDescent="0.25">
      <c r="A35" s="1"/>
      <c r="B35" s="1"/>
      <c r="P35" s="1"/>
      <c r="Q35" s="1"/>
      <c r="R35" s="1"/>
      <c r="S35" s="1"/>
      <c r="T35" s="1"/>
      <c r="U35" s="1"/>
      <c r="V35" s="1"/>
      <c r="W35" s="1"/>
      <c r="X35" s="1"/>
      <c r="Y35" s="1"/>
      <c r="Z35" s="1"/>
      <c r="AA35" s="1"/>
      <c r="AB35" s="1"/>
      <c r="AC35" s="1"/>
      <c r="AD35" s="1"/>
      <c r="AE35" s="1"/>
      <c r="AF35" s="1"/>
    </row>
    <row r="36" spans="1:32" x14ac:dyDescent="0.25">
      <c r="A36" s="1"/>
      <c r="B36" s="1"/>
      <c r="P36" s="1"/>
      <c r="Q36" s="1"/>
      <c r="R36" s="1"/>
      <c r="S36" s="1"/>
      <c r="T36" s="1"/>
      <c r="U36" s="1"/>
      <c r="V36" s="1"/>
      <c r="W36" s="1"/>
      <c r="X36" s="1"/>
      <c r="Y36" s="1"/>
      <c r="Z36" s="1"/>
      <c r="AA36" s="1"/>
      <c r="AB36" s="1"/>
      <c r="AC36" s="1"/>
      <c r="AD36" s="1"/>
      <c r="AE36" s="1"/>
      <c r="AF36" s="1"/>
    </row>
    <row r="37" spans="1:32"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1:32"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2"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row>
    <row r="51" spans="1:32"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1:32"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1:32"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row>
    <row r="55" spans="1:32"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2"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1:32"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row>
    <row r="59" spans="1:32"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row>
    <row r="60" spans="1:32"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32"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32"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32"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32"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32"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1:32"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1:32"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row r="68" spans="1:32"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row>
    <row r="69" spans="1:32"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1:32"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1:32"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1:32"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1:32"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1:32"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1:32"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1:32"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1:32"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1:32"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1:32"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1:32"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1:32"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1:32"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1:32"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1:32"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1:32"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1:32"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1:32"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1:32"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2"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1:32"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1:32"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1:32"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1:32"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1:32"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1:32"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1:32"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1:32"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1:32"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1:32"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1:32"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sheetData>
  <mergeCells count="10">
    <mergeCell ref="M4:N4"/>
    <mergeCell ref="M11:N11"/>
    <mergeCell ref="M12:N12"/>
    <mergeCell ref="B14:L14"/>
    <mergeCell ref="B4:B5"/>
    <mergeCell ref="C4:D4"/>
    <mergeCell ref="E4:F4"/>
    <mergeCell ref="G4:H4"/>
    <mergeCell ref="I4:J4"/>
    <mergeCell ref="K4:L4"/>
  </mergeCells>
  <conditionalFormatting sqref="M13:N13">
    <cfRule type="cellIs" dxfId="0" priority="1" operator="greaterThan">
      <formula>0.7499</formula>
    </cfRule>
  </conditionalFormatting>
  <printOptions headings="1" gridLines="1"/>
  <pageMargins left="0.7" right="0.7" top="0.75" bottom="0.75" header="0.3" footer="0.3"/>
  <pageSetup scale="71" orientation="landscape" r:id="rId1"/>
  <headerFooter>
    <oddFooter>&amp;L&amp;F&amp;C&amp;A&amp;R&amp;D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C2561-1000-4A6C-AF74-DABE06985A71}">
  <sheetPr>
    <pageSetUpPr fitToPage="1"/>
  </sheetPr>
  <dimension ref="A1:R18"/>
  <sheetViews>
    <sheetView showGridLines="0" topLeftCell="A5" workbookViewId="0">
      <selection activeCell="G24" sqref="G24"/>
    </sheetView>
  </sheetViews>
  <sheetFormatPr defaultRowHeight="15" x14ac:dyDescent="0.25"/>
  <cols>
    <col min="1" max="1" width="4.42578125" customWidth="1"/>
    <col min="2" max="2" width="42.140625" customWidth="1"/>
    <col min="3" max="3" width="10.140625" bestFit="1" customWidth="1"/>
    <col min="5" max="5" width="10.140625" bestFit="1" customWidth="1"/>
    <col min="7" max="7" width="11.140625" bestFit="1" customWidth="1"/>
    <col min="9" max="9" width="12.42578125" customWidth="1"/>
    <col min="11" max="11" width="10.140625" bestFit="1" customWidth="1"/>
    <col min="13" max="13" width="14.28515625" bestFit="1" customWidth="1"/>
    <col min="14" max="14" width="9.140625" customWidth="1"/>
    <col min="15" max="15" width="3" customWidth="1"/>
    <col min="16" max="16" width="12.7109375" bestFit="1" customWidth="1"/>
    <col min="17" max="17" width="12.7109375" customWidth="1"/>
    <col min="18" max="18" width="23" bestFit="1" customWidth="1"/>
    <col min="19" max="19" width="13.140625" customWidth="1"/>
  </cols>
  <sheetData>
    <row r="1" spans="1:18" x14ac:dyDescent="0.25">
      <c r="A1" s="1"/>
      <c r="B1" s="1"/>
      <c r="C1" s="1"/>
      <c r="D1" s="1"/>
      <c r="E1" s="1"/>
      <c r="F1" s="1"/>
      <c r="G1" s="1"/>
      <c r="H1" s="1"/>
      <c r="I1" s="1"/>
      <c r="J1" s="1"/>
      <c r="K1" s="1"/>
      <c r="L1" s="1"/>
    </row>
    <row r="2" spans="1:18" x14ac:dyDescent="0.25">
      <c r="A2" s="1"/>
      <c r="B2" s="1"/>
      <c r="C2" s="1"/>
      <c r="D2" s="1"/>
      <c r="E2" s="1"/>
      <c r="F2" s="1"/>
      <c r="G2" s="1"/>
      <c r="H2" s="1"/>
      <c r="I2" s="1"/>
      <c r="J2" s="1"/>
      <c r="K2" s="1"/>
      <c r="L2" s="1"/>
    </row>
    <row r="3" spans="1:18" x14ac:dyDescent="0.25">
      <c r="A3" s="1"/>
      <c r="B3" s="1"/>
      <c r="C3" s="1"/>
      <c r="D3" s="1"/>
      <c r="E3" s="1"/>
      <c r="F3" s="1"/>
      <c r="G3" s="1"/>
      <c r="H3" s="1"/>
      <c r="I3" s="1"/>
      <c r="J3" s="1"/>
      <c r="K3" s="1"/>
      <c r="L3" s="1"/>
    </row>
    <row r="4" spans="1:18" x14ac:dyDescent="0.25">
      <c r="A4" s="1"/>
      <c r="B4" s="1"/>
      <c r="C4" s="1"/>
      <c r="D4" s="1"/>
      <c r="E4" s="1"/>
      <c r="F4" s="1"/>
      <c r="G4" s="1"/>
      <c r="H4" s="1"/>
      <c r="I4" s="1"/>
      <c r="J4" s="1"/>
      <c r="K4" s="1"/>
      <c r="L4" s="1"/>
    </row>
    <row r="5" spans="1:18" x14ac:dyDescent="0.25">
      <c r="A5" s="1"/>
      <c r="B5" s="1"/>
      <c r="C5" s="1"/>
      <c r="D5" s="1"/>
      <c r="E5" s="1"/>
      <c r="F5" s="1"/>
      <c r="G5" s="1"/>
      <c r="H5" s="1"/>
      <c r="I5" s="1"/>
      <c r="J5" s="1"/>
      <c r="K5" s="1"/>
      <c r="L5" s="1"/>
    </row>
    <row r="6" spans="1:18" x14ac:dyDescent="0.25">
      <c r="A6" s="1"/>
      <c r="B6" s="1"/>
      <c r="C6" s="1"/>
      <c r="D6" s="1"/>
      <c r="E6" s="1"/>
      <c r="F6" s="1"/>
      <c r="G6" s="1"/>
      <c r="H6" s="1"/>
      <c r="I6" s="1"/>
      <c r="J6" s="1"/>
      <c r="K6" s="1"/>
      <c r="L6" s="1"/>
    </row>
    <row r="7" spans="1:18" x14ac:dyDescent="0.25">
      <c r="A7" s="1"/>
      <c r="B7" s="86" t="s">
        <v>87</v>
      </c>
      <c r="C7" s="1"/>
      <c r="D7" s="1"/>
      <c r="E7" s="1"/>
      <c r="F7" s="1"/>
      <c r="G7" s="1"/>
      <c r="H7" s="1"/>
      <c r="I7" s="1"/>
      <c r="J7" s="1"/>
      <c r="K7" s="1"/>
      <c r="L7" s="1"/>
    </row>
    <row r="8" spans="1:18" x14ac:dyDescent="0.25">
      <c r="A8" s="1"/>
      <c r="B8" s="1"/>
      <c r="C8" s="1"/>
      <c r="D8" s="1"/>
      <c r="E8" s="1"/>
      <c r="F8" s="1"/>
      <c r="G8" s="1"/>
      <c r="H8" s="1"/>
      <c r="I8" s="1"/>
      <c r="J8" s="1"/>
      <c r="K8" s="1"/>
      <c r="L8" s="1"/>
    </row>
    <row r="9" spans="1:18" ht="15.75" x14ac:dyDescent="0.25">
      <c r="A9" s="1"/>
      <c r="B9" s="87"/>
      <c r="C9" s="357" t="s">
        <v>33</v>
      </c>
      <c r="D9" s="357"/>
      <c r="E9" s="357" t="s">
        <v>34</v>
      </c>
      <c r="F9" s="357"/>
      <c r="G9" s="357" t="s">
        <v>35</v>
      </c>
      <c r="H9" s="357"/>
      <c r="I9" s="357" t="s">
        <v>36</v>
      </c>
      <c r="J9" s="357"/>
      <c r="K9" s="357" t="s">
        <v>37</v>
      </c>
      <c r="L9" s="357"/>
      <c r="M9" s="357" t="s">
        <v>88</v>
      </c>
      <c r="N9" s="357"/>
    </row>
    <row r="10" spans="1:18" x14ac:dyDescent="0.25">
      <c r="A10" s="1"/>
      <c r="B10" s="88" t="s">
        <v>20</v>
      </c>
      <c r="C10" s="89" t="s">
        <v>89</v>
      </c>
      <c r="D10" s="90" t="s">
        <v>90</v>
      </c>
      <c r="E10" s="89" t="s">
        <v>89</v>
      </c>
      <c r="F10" s="90" t="s">
        <v>90</v>
      </c>
      <c r="G10" s="89" t="s">
        <v>89</v>
      </c>
      <c r="H10" s="90" t="s">
        <v>90</v>
      </c>
      <c r="I10" s="89" t="s">
        <v>89</v>
      </c>
      <c r="J10" s="90" t="s">
        <v>90</v>
      </c>
      <c r="K10" s="89" t="s">
        <v>89</v>
      </c>
      <c r="L10" s="90" t="s">
        <v>90</v>
      </c>
      <c r="M10" s="89" t="s">
        <v>89</v>
      </c>
      <c r="N10" s="90" t="s">
        <v>90</v>
      </c>
    </row>
    <row r="11" spans="1:18" x14ac:dyDescent="0.25">
      <c r="A11" s="91"/>
      <c r="B11" s="92" t="s">
        <v>91</v>
      </c>
      <c r="C11" s="93">
        <v>2888.1529686657082</v>
      </c>
      <c r="D11" s="94">
        <v>0.1835710604655848</v>
      </c>
      <c r="E11" s="93">
        <v>3840.4574696432519</v>
      </c>
      <c r="F11" s="94">
        <v>0.20580636837155597</v>
      </c>
      <c r="G11" s="93">
        <v>4406.6810130659287</v>
      </c>
      <c r="H11" s="94">
        <v>0.20696156635908525</v>
      </c>
      <c r="I11" s="93">
        <v>4375.3648839129964</v>
      </c>
      <c r="J11" s="94">
        <v>0.19246582329378137</v>
      </c>
      <c r="K11" s="93">
        <v>3818.7336451253786</v>
      </c>
      <c r="L11" s="94">
        <v>0.19775334284300936</v>
      </c>
      <c r="M11" s="95">
        <v>19329.389980413263</v>
      </c>
      <c r="N11" s="94">
        <v>0.19778407406444881</v>
      </c>
      <c r="P11" s="96"/>
      <c r="Q11" s="96"/>
      <c r="R11" s="96"/>
    </row>
    <row r="12" spans="1:18" x14ac:dyDescent="0.25">
      <c r="A12" s="91"/>
      <c r="B12" s="92" t="s">
        <v>92</v>
      </c>
      <c r="C12" s="93">
        <v>3236.8586423410434</v>
      </c>
      <c r="D12" s="94">
        <v>0.20573480006020894</v>
      </c>
      <c r="E12" s="93">
        <v>3148.8721025426262</v>
      </c>
      <c r="F12" s="94">
        <v>0.16874498338110827</v>
      </c>
      <c r="G12" s="93">
        <v>3178.4920890676967</v>
      </c>
      <c r="H12" s="94">
        <v>0.14927917393224982</v>
      </c>
      <c r="I12" s="93">
        <v>3207.2145002435223</v>
      </c>
      <c r="J12" s="94">
        <v>0.14108061742203204</v>
      </c>
      <c r="K12" s="93">
        <v>3261.2226430184783</v>
      </c>
      <c r="L12" s="94">
        <v>0.16888260332989102</v>
      </c>
      <c r="M12" s="95">
        <v>16032.659977213367</v>
      </c>
      <c r="N12" s="94">
        <v>0.16405095099206521</v>
      </c>
      <c r="P12" s="96"/>
      <c r="Q12" s="96"/>
      <c r="R12" s="96"/>
    </row>
    <row r="13" spans="1:18" x14ac:dyDescent="0.25">
      <c r="A13" s="91"/>
      <c r="B13" s="92" t="s">
        <v>93</v>
      </c>
      <c r="C13" s="93">
        <v>4232.0560562176352</v>
      </c>
      <c r="D13" s="94">
        <v>0.26898956759502335</v>
      </c>
      <c r="E13" s="93">
        <v>4756.0264453591872</v>
      </c>
      <c r="F13" s="94">
        <v>0.25487081638984521</v>
      </c>
      <c r="G13" s="93">
        <v>5564.6538114673967</v>
      </c>
      <c r="H13" s="94">
        <v>0.26134622988426326</v>
      </c>
      <c r="I13" s="93">
        <v>6339.2681256865908</v>
      </c>
      <c r="J13" s="94">
        <v>0.27885501924107808</v>
      </c>
      <c r="K13" s="93">
        <v>5047.3642589329456</v>
      </c>
      <c r="L13" s="94">
        <v>0.26137805029278166</v>
      </c>
      <c r="M13" s="95">
        <v>25939.368697663755</v>
      </c>
      <c r="N13" s="94">
        <v>0.26541934457747873</v>
      </c>
      <c r="P13" s="96"/>
      <c r="Q13" s="96"/>
      <c r="R13" s="96"/>
    </row>
    <row r="14" spans="1:18" x14ac:dyDescent="0.25">
      <c r="A14" s="91"/>
      <c r="B14" s="92" t="s">
        <v>94</v>
      </c>
      <c r="C14" s="93">
        <v>4494.6074713378293</v>
      </c>
      <c r="D14" s="94">
        <v>0.285677340792376</v>
      </c>
      <c r="E14" s="93">
        <v>6033.6961324078693</v>
      </c>
      <c r="F14" s="94">
        <v>0.32333988819923515</v>
      </c>
      <c r="G14" s="93">
        <v>7260.9550669416813</v>
      </c>
      <c r="H14" s="94">
        <v>0.34101370838087131</v>
      </c>
      <c r="I14" s="93">
        <v>7929.8713791485243</v>
      </c>
      <c r="J14" s="94">
        <v>0.34882330139210466</v>
      </c>
      <c r="K14" s="93">
        <v>6301.7836276926191</v>
      </c>
      <c r="L14" s="94">
        <v>0.32633822991041467</v>
      </c>
      <c r="M14" s="95">
        <v>32020.913677528522</v>
      </c>
      <c r="N14" s="94">
        <v>0.32764752373588452</v>
      </c>
      <c r="P14" s="96"/>
      <c r="Q14" s="96"/>
      <c r="R14" s="96"/>
    </row>
    <row r="15" spans="1:18" x14ac:dyDescent="0.25">
      <c r="A15" s="91"/>
      <c r="B15" s="92" t="s">
        <v>95</v>
      </c>
      <c r="C15" s="93">
        <v>881.48542247931096</v>
      </c>
      <c r="D15" s="94">
        <v>5.6027231086806954E-2</v>
      </c>
      <c r="E15" s="93">
        <v>881.48542247931096</v>
      </c>
      <c r="F15" s="94">
        <v>4.7237943658255316E-2</v>
      </c>
      <c r="G15" s="93">
        <v>881.48542247931096</v>
      </c>
      <c r="H15" s="94">
        <v>4.1399321443530319E-2</v>
      </c>
      <c r="I15" s="93">
        <v>881.48542247931096</v>
      </c>
      <c r="J15" s="94">
        <v>3.8775238651003643E-2</v>
      </c>
      <c r="K15" s="93">
        <v>881.48542247931096</v>
      </c>
      <c r="L15" s="94">
        <v>4.5647773623903237E-2</v>
      </c>
      <c r="M15" s="95">
        <v>4407.4271123965545</v>
      </c>
      <c r="N15" s="94">
        <v>4.5098106630122557E-2</v>
      </c>
      <c r="P15" s="96"/>
      <c r="Q15" s="96"/>
      <c r="R15" s="96"/>
    </row>
    <row r="16" spans="1:18" x14ac:dyDescent="0.25">
      <c r="A16" s="1"/>
      <c r="B16" s="97" t="s">
        <v>96</v>
      </c>
      <c r="C16" s="98">
        <v>15733.160561041526</v>
      </c>
      <c r="D16" s="99">
        <v>1</v>
      </c>
      <c r="E16" s="98">
        <v>18660.537572432248</v>
      </c>
      <c r="F16" s="99">
        <v>0.99999999999999978</v>
      </c>
      <c r="G16" s="98">
        <v>21292.267403022015</v>
      </c>
      <c r="H16" s="99">
        <v>0.99999999999999989</v>
      </c>
      <c r="I16" s="98">
        <v>22733.204311470949</v>
      </c>
      <c r="J16" s="99">
        <v>0.99999999999999978</v>
      </c>
      <c r="K16" s="98">
        <v>19310.589597248734</v>
      </c>
      <c r="L16" s="99">
        <v>1</v>
      </c>
      <c r="M16" s="100">
        <v>97729.759445215474</v>
      </c>
      <c r="N16" s="101">
        <v>0.99999999999999978</v>
      </c>
      <c r="P16" s="96"/>
      <c r="Q16" s="96"/>
      <c r="R16" s="96"/>
    </row>
    <row r="17" spans="1:17" ht="15.75" x14ac:dyDescent="0.25">
      <c r="A17" s="1"/>
      <c r="B17" s="102" t="s">
        <v>97</v>
      </c>
      <c r="C17" s="103"/>
      <c r="D17" s="104"/>
      <c r="E17" s="103"/>
      <c r="F17" s="104"/>
      <c r="G17" s="103"/>
      <c r="H17" s="104"/>
      <c r="I17" s="103"/>
      <c r="J17" s="104"/>
      <c r="K17" s="103"/>
      <c r="L17" s="104"/>
      <c r="M17" s="105" t="s">
        <v>98</v>
      </c>
      <c r="N17" s="104"/>
    </row>
    <row r="18" spans="1:17" x14ac:dyDescent="0.25">
      <c r="A18" s="1"/>
      <c r="B18" s="1"/>
      <c r="C18" s="1"/>
      <c r="D18" s="1"/>
      <c r="E18" s="1"/>
      <c r="F18" s="1"/>
      <c r="G18" s="5"/>
      <c r="H18" s="1"/>
      <c r="I18" s="1"/>
      <c r="J18" s="1"/>
      <c r="K18" s="1"/>
      <c r="L18" s="1"/>
      <c r="M18" s="106"/>
      <c r="N18" s="107"/>
      <c r="Q18" s="108"/>
    </row>
  </sheetData>
  <mergeCells count="6">
    <mergeCell ref="M9:N9"/>
    <mergeCell ref="C9:D9"/>
    <mergeCell ref="E9:F9"/>
    <mergeCell ref="G9:H9"/>
    <mergeCell ref="I9:J9"/>
    <mergeCell ref="K9:L9"/>
  </mergeCells>
  <pageMargins left="0.7" right="0.7" top="0.75" bottom="0.75" header="0.3" footer="0.3"/>
  <pageSetup scale="52" orientation="landscape" r:id="rId1"/>
  <headerFooter>
    <oddFooter>&amp;L&amp;F&amp;C&amp;A&amp;R&amp;D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93837-A511-40B9-AC65-93A7379114C9}">
  <sheetPr>
    <pageSetUpPr fitToPage="1"/>
  </sheetPr>
  <dimension ref="B2:J26"/>
  <sheetViews>
    <sheetView showGridLines="0" workbookViewId="0">
      <selection activeCell="G10" sqref="G10"/>
    </sheetView>
  </sheetViews>
  <sheetFormatPr defaultRowHeight="15" x14ac:dyDescent="0.25"/>
  <cols>
    <col min="1" max="1" width="4" customWidth="1"/>
    <col min="2" max="2" width="36.7109375" customWidth="1"/>
    <col min="3" max="3" width="37.7109375" style="110" bestFit="1" customWidth="1"/>
    <col min="4" max="4" width="22.5703125" style="110" bestFit="1" customWidth="1"/>
    <col min="5" max="5" width="40" customWidth="1"/>
    <col min="6" max="8" width="15.7109375" customWidth="1"/>
  </cols>
  <sheetData>
    <row r="2" spans="2:10" x14ac:dyDescent="0.25">
      <c r="B2" s="109" t="s">
        <v>99</v>
      </c>
    </row>
    <row r="4" spans="2:10" x14ac:dyDescent="0.25">
      <c r="B4" s="97"/>
      <c r="C4" s="111" t="s">
        <v>100</v>
      </c>
      <c r="D4" s="111" t="s">
        <v>100</v>
      </c>
      <c r="E4" s="112" t="s">
        <v>100</v>
      </c>
      <c r="F4" s="112" t="s">
        <v>101</v>
      </c>
      <c r="G4" s="112" t="s">
        <v>102</v>
      </c>
      <c r="H4" s="112" t="s">
        <v>102</v>
      </c>
      <c r="I4" s="358" t="s">
        <v>103</v>
      </c>
      <c r="J4" s="359"/>
    </row>
    <row r="5" spans="2:10" x14ac:dyDescent="0.25">
      <c r="B5" s="88"/>
      <c r="C5" s="113" t="s">
        <v>2</v>
      </c>
      <c r="D5" s="113" t="s">
        <v>104</v>
      </c>
      <c r="E5" s="89" t="s">
        <v>105</v>
      </c>
      <c r="F5" s="89" t="s">
        <v>106</v>
      </c>
      <c r="G5" s="89" t="s">
        <v>107</v>
      </c>
      <c r="H5" s="89" t="s">
        <v>58</v>
      </c>
      <c r="I5" s="338" t="s">
        <v>108</v>
      </c>
      <c r="J5" s="338" t="s">
        <v>109</v>
      </c>
    </row>
    <row r="6" spans="2:10" x14ac:dyDescent="0.25">
      <c r="B6" s="114" t="s">
        <v>110</v>
      </c>
      <c r="C6" s="115"/>
      <c r="D6" s="115"/>
      <c r="E6" s="116"/>
      <c r="F6" s="116"/>
      <c r="G6" s="116"/>
      <c r="H6" s="116"/>
      <c r="I6" s="117"/>
      <c r="J6" s="117"/>
    </row>
    <row r="7" spans="2:10" ht="45" x14ac:dyDescent="0.25">
      <c r="B7" s="117"/>
      <c r="C7" s="118" t="s">
        <v>111</v>
      </c>
      <c r="D7" s="115" t="s">
        <v>112</v>
      </c>
      <c r="E7" s="119" t="s">
        <v>113</v>
      </c>
      <c r="F7" s="120">
        <v>5</v>
      </c>
      <c r="G7" s="121">
        <v>41892.997186321954</v>
      </c>
      <c r="H7" s="122">
        <v>1.1449169380107327</v>
      </c>
      <c r="I7" s="123">
        <v>1.3099269380058927E-2</v>
      </c>
      <c r="J7" s="123">
        <v>2.40744385726064E-2</v>
      </c>
    </row>
    <row r="8" spans="2:10" ht="60" x14ac:dyDescent="0.25">
      <c r="B8" s="117"/>
      <c r="C8" s="118" t="s">
        <v>114</v>
      </c>
      <c r="D8" s="115" t="s">
        <v>112</v>
      </c>
      <c r="E8" s="119" t="s">
        <v>115</v>
      </c>
      <c r="F8" s="120">
        <v>5</v>
      </c>
      <c r="G8" s="121">
        <v>58583.46951757963</v>
      </c>
      <c r="H8" s="122">
        <v>3.0147246407753645</v>
      </c>
      <c r="I8" s="123">
        <v>1.8318112810505771E-2</v>
      </c>
      <c r="J8" s="123">
        <v>6.3391326277146096E-2</v>
      </c>
    </row>
    <row r="9" spans="2:10" ht="60" x14ac:dyDescent="0.25">
      <c r="B9" s="117"/>
      <c r="C9" s="118" t="s">
        <v>116</v>
      </c>
      <c r="D9" s="115" t="s">
        <v>112</v>
      </c>
      <c r="E9" s="119" t="s">
        <v>117</v>
      </c>
      <c r="F9" s="120">
        <v>5</v>
      </c>
      <c r="G9" s="121">
        <v>290831.23269177176</v>
      </c>
      <c r="H9" s="122">
        <v>1.0863417435083937</v>
      </c>
      <c r="I9" s="123">
        <v>9.0938269329843432E-2</v>
      </c>
      <c r="J9" s="123">
        <v>2.2842764138323719E-2</v>
      </c>
    </row>
    <row r="10" spans="2:10" ht="45" x14ac:dyDescent="0.25">
      <c r="B10" s="117"/>
      <c r="C10" s="118" t="s">
        <v>118</v>
      </c>
      <c r="D10" s="115" t="s">
        <v>112</v>
      </c>
      <c r="E10" s="119" t="s">
        <v>119</v>
      </c>
      <c r="F10" s="120">
        <v>5</v>
      </c>
      <c r="G10" s="121">
        <v>60400</v>
      </c>
      <c r="H10" s="122">
        <v>7.05</v>
      </c>
      <c r="I10" s="123">
        <v>1.8886112803929062E-2</v>
      </c>
      <c r="J10" s="123">
        <v>0.148242013286805</v>
      </c>
    </row>
    <row r="11" spans="2:10" ht="60" x14ac:dyDescent="0.25">
      <c r="B11" s="117"/>
      <c r="C11" s="118" t="s">
        <v>120</v>
      </c>
      <c r="D11" s="118" t="s">
        <v>121</v>
      </c>
      <c r="E11" s="119" t="s">
        <v>122</v>
      </c>
      <c r="F11" s="124">
        <v>5</v>
      </c>
      <c r="G11" s="125">
        <v>148186.43927844122</v>
      </c>
      <c r="H11" s="122">
        <v>6.2654323147868887</v>
      </c>
      <c r="I11" s="123">
        <v>4.6335526626245453E-2</v>
      </c>
      <c r="J11" s="123">
        <v>0.13174472346896671</v>
      </c>
    </row>
    <row r="12" spans="2:10" ht="90" x14ac:dyDescent="0.25">
      <c r="B12" s="117"/>
      <c r="C12" s="118" t="s">
        <v>123</v>
      </c>
      <c r="D12" s="118" t="s">
        <v>121</v>
      </c>
      <c r="E12" s="119" t="s">
        <v>124</v>
      </c>
      <c r="F12" s="124">
        <v>5</v>
      </c>
      <c r="G12" s="125">
        <v>4999.9999999999991</v>
      </c>
      <c r="H12" s="122">
        <v>0.52976190476190466</v>
      </c>
      <c r="I12" s="123">
        <v>1.5634199341000876E-3</v>
      </c>
      <c r="J12" s="123">
        <v>1.1139428556674809E-2</v>
      </c>
    </row>
    <row r="13" spans="2:10" x14ac:dyDescent="0.25">
      <c r="B13" s="117"/>
      <c r="C13" s="118" t="s">
        <v>125</v>
      </c>
      <c r="D13" s="118"/>
      <c r="E13" s="119"/>
      <c r="F13" s="339"/>
      <c r="G13" s="126">
        <v>604894.1386741146</v>
      </c>
      <c r="H13" s="127">
        <v>19.091177541843283</v>
      </c>
      <c r="I13" s="128">
        <v>0.18914071088468273</v>
      </c>
      <c r="J13" s="128">
        <v>0.4014346943005227</v>
      </c>
    </row>
    <row r="14" spans="2:10" x14ac:dyDescent="0.25">
      <c r="B14" s="114" t="s">
        <v>126</v>
      </c>
      <c r="C14" s="118"/>
      <c r="D14" s="118"/>
      <c r="E14" s="119"/>
      <c r="F14" s="117"/>
      <c r="G14" s="117"/>
      <c r="H14" s="127"/>
      <c r="I14" s="117"/>
      <c r="J14" s="117"/>
    </row>
    <row r="15" spans="2:10" ht="90" x14ac:dyDescent="0.25">
      <c r="B15" s="117"/>
      <c r="C15" s="129" t="s">
        <v>127</v>
      </c>
      <c r="D15" s="118" t="s">
        <v>128</v>
      </c>
      <c r="E15" s="119" t="s">
        <v>129</v>
      </c>
      <c r="F15" s="124">
        <v>5</v>
      </c>
      <c r="G15" s="125">
        <v>1080779.345715204</v>
      </c>
      <c r="H15" s="130">
        <v>11.854339707521063</v>
      </c>
      <c r="I15" s="123">
        <v>0.3379423946909601</v>
      </c>
      <c r="J15" s="123">
        <v>0.2492639977912961</v>
      </c>
    </row>
    <row r="16" spans="2:10" x14ac:dyDescent="0.25">
      <c r="B16" s="117"/>
      <c r="C16" s="118" t="s">
        <v>125</v>
      </c>
      <c r="D16" s="118"/>
      <c r="E16" s="119"/>
      <c r="F16" s="339"/>
      <c r="G16" s="126">
        <v>1080779.345715204</v>
      </c>
      <c r="H16" s="127">
        <v>11.854339707521063</v>
      </c>
      <c r="I16" s="128">
        <v>0.3379423946909601</v>
      </c>
      <c r="J16" s="128">
        <v>0.2492639977912961</v>
      </c>
    </row>
    <row r="17" spans="2:10" x14ac:dyDescent="0.25">
      <c r="B17" s="114" t="s">
        <v>130</v>
      </c>
      <c r="C17" s="118"/>
      <c r="D17" s="118"/>
      <c r="E17" s="119"/>
      <c r="F17" s="117"/>
      <c r="G17" s="117"/>
      <c r="H17" s="127"/>
      <c r="I17" s="117"/>
      <c r="J17" s="117"/>
    </row>
    <row r="18" spans="2:10" ht="75" x14ac:dyDescent="0.25">
      <c r="B18" s="117"/>
      <c r="C18" s="118" t="s">
        <v>131</v>
      </c>
      <c r="D18" s="118" t="s">
        <v>132</v>
      </c>
      <c r="E18" s="119" t="s">
        <v>133</v>
      </c>
      <c r="F18" s="124">
        <v>5</v>
      </c>
      <c r="G18" s="125">
        <v>621253.75786941033</v>
      </c>
      <c r="H18" s="130">
        <v>8.317812531344309</v>
      </c>
      <c r="I18" s="123">
        <v>0.19425610183752509</v>
      </c>
      <c r="J18" s="123">
        <v>0.17490060649485051</v>
      </c>
    </row>
    <row r="19" spans="2:10" ht="75" x14ac:dyDescent="0.25">
      <c r="B19" s="117"/>
      <c r="C19" s="118" t="s">
        <v>134</v>
      </c>
      <c r="D19" s="118" t="s">
        <v>132</v>
      </c>
      <c r="E19" s="119" t="s">
        <v>133</v>
      </c>
      <c r="F19" s="124">
        <v>5</v>
      </c>
      <c r="G19" s="125">
        <v>584237.0570784118</v>
      </c>
      <c r="H19" s="130">
        <v>5.2313593932871214</v>
      </c>
      <c r="I19" s="123">
        <v>0.18268157225527198</v>
      </c>
      <c r="J19" s="123">
        <v>0.11000102818265554</v>
      </c>
    </row>
    <row r="20" spans="2:10" ht="75" x14ac:dyDescent="0.25">
      <c r="B20" s="117"/>
      <c r="C20" s="118" t="s">
        <v>135</v>
      </c>
      <c r="D20" s="118" t="s">
        <v>136</v>
      </c>
      <c r="E20" s="119" t="s">
        <v>137</v>
      </c>
      <c r="F20" s="124">
        <v>5</v>
      </c>
      <c r="G20" s="125">
        <v>306952.78420767398</v>
      </c>
      <c r="H20" s="130">
        <v>3.0626789680592603</v>
      </c>
      <c r="I20" s="123">
        <v>9.5979220331560033E-2</v>
      </c>
      <c r="J20" s="123">
        <v>6.4399673230675053E-2</v>
      </c>
    </row>
    <row r="21" spans="2:10" x14ac:dyDescent="0.25">
      <c r="B21" s="117"/>
      <c r="C21" s="118" t="s">
        <v>125</v>
      </c>
      <c r="D21" s="118"/>
      <c r="E21" s="119"/>
      <c r="F21" s="339"/>
      <c r="G21" s="126">
        <v>1512443.5991554961</v>
      </c>
      <c r="H21" s="127">
        <v>16.61185089269069</v>
      </c>
      <c r="I21" s="128">
        <v>0.47291689442435708</v>
      </c>
      <c r="J21" s="128">
        <v>0.34930130790818109</v>
      </c>
    </row>
    <row r="22" spans="2:10" x14ac:dyDescent="0.25">
      <c r="B22" s="117" t="s">
        <v>138</v>
      </c>
      <c r="C22" s="118"/>
      <c r="D22" s="118"/>
      <c r="E22" s="117"/>
      <c r="F22" s="117"/>
      <c r="G22" s="126">
        <v>3198117.083544815</v>
      </c>
      <c r="H22" s="131">
        <v>47.55736814205504</v>
      </c>
      <c r="I22" s="132">
        <v>1</v>
      </c>
      <c r="J22" s="132">
        <v>0.99999999999999989</v>
      </c>
    </row>
    <row r="24" spans="2:10" x14ac:dyDescent="0.25">
      <c r="G24" s="133"/>
      <c r="H24" s="133"/>
    </row>
    <row r="26" spans="2:10" x14ac:dyDescent="0.25">
      <c r="G26" s="133"/>
    </row>
  </sheetData>
  <mergeCells count="1">
    <mergeCell ref="I4:J4"/>
  </mergeCells>
  <pageMargins left="0.7" right="0.7" top="0.75" bottom="0.75" header="0.3" footer="0.3"/>
  <pageSetup scale="10" orientation="landscape" r:id="rId1"/>
  <headerFooter>
    <oddFooter>&amp;L&amp;F&amp;C&amp;A&amp;R&amp;D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DAD98-3A78-42BC-8650-AFF1D0C45530}">
  <sheetPr>
    <pageSetUpPr fitToPage="1"/>
  </sheetPr>
  <dimension ref="A1:Q33"/>
  <sheetViews>
    <sheetView workbookViewId="0">
      <selection activeCell="C7" sqref="C7"/>
    </sheetView>
  </sheetViews>
  <sheetFormatPr defaultColWidth="9.140625" defaultRowHeight="15" x14ac:dyDescent="0.25"/>
  <cols>
    <col min="1" max="1" width="13.7109375" style="135" customWidth="1"/>
    <col min="2" max="2" width="34" style="135" customWidth="1"/>
    <col min="3" max="6" width="20.7109375" style="135" customWidth="1"/>
    <col min="7" max="7" width="51.42578125" style="135" customWidth="1"/>
    <col min="8" max="8" width="31" style="135" customWidth="1"/>
    <col min="9" max="9" width="10.85546875" style="135" bestFit="1" customWidth="1"/>
    <col min="10" max="10" width="6.42578125" style="135" bestFit="1" customWidth="1"/>
    <col min="11" max="11" width="6.140625" style="135" customWidth="1"/>
    <col min="12" max="12" width="19.140625" style="135" customWidth="1"/>
    <col min="13" max="13" width="14" style="135" bestFit="1" customWidth="1"/>
    <col min="14" max="14" width="6.42578125" style="135" bestFit="1" customWidth="1"/>
    <col min="15" max="16" width="6.140625" style="135" customWidth="1"/>
    <col min="17" max="16384" width="9.140625" style="135"/>
  </cols>
  <sheetData>
    <row r="1" spans="1:17" x14ac:dyDescent="0.25">
      <c r="A1" s="134"/>
      <c r="B1" s="134"/>
      <c r="C1" s="134"/>
      <c r="D1" s="134"/>
      <c r="E1" s="134"/>
      <c r="F1" s="134"/>
      <c r="G1" s="134"/>
    </row>
    <row r="2" spans="1:17" x14ac:dyDescent="0.25">
      <c r="A2" s="134"/>
      <c r="B2" s="134"/>
      <c r="C2" s="134"/>
      <c r="D2" s="134"/>
      <c r="E2" s="134"/>
      <c r="F2" s="134"/>
      <c r="G2" s="134"/>
    </row>
    <row r="3" spans="1:17" x14ac:dyDescent="0.25">
      <c r="A3" s="134"/>
      <c r="B3" s="134"/>
      <c r="C3" s="134"/>
      <c r="D3" s="134"/>
      <c r="E3" s="134"/>
      <c r="F3" s="134"/>
      <c r="G3" s="134"/>
    </row>
    <row r="4" spans="1:17" x14ac:dyDescent="0.25">
      <c r="A4" s="134"/>
      <c r="B4" s="134"/>
      <c r="C4" s="134"/>
      <c r="D4" s="134"/>
      <c r="E4" s="134"/>
      <c r="F4" s="134"/>
      <c r="G4" s="134"/>
    </row>
    <row r="5" spans="1:17" ht="15.75" thickBot="1" x14ac:dyDescent="0.3">
      <c r="A5" s="134"/>
      <c r="B5" s="136" t="s">
        <v>139</v>
      </c>
      <c r="C5" s="134"/>
      <c r="D5" s="134"/>
      <c r="E5" s="134"/>
      <c r="F5" s="134"/>
      <c r="G5" s="134"/>
    </row>
    <row r="6" spans="1:17" ht="15.75" thickBot="1" x14ac:dyDescent="0.3">
      <c r="A6" s="134"/>
      <c r="B6" s="134"/>
      <c r="C6" s="134"/>
      <c r="D6" s="134"/>
      <c r="E6" s="134"/>
      <c r="F6" s="134"/>
      <c r="G6" s="134"/>
      <c r="H6" s="137" t="s">
        <v>140</v>
      </c>
      <c r="I6" s="138"/>
      <c r="J6" s="138"/>
      <c r="K6" s="138"/>
      <c r="L6" s="138"/>
      <c r="M6" s="138"/>
      <c r="N6" s="138"/>
      <c r="O6" s="139"/>
    </row>
    <row r="7" spans="1:17" x14ac:dyDescent="0.25">
      <c r="A7" s="134"/>
      <c r="B7" s="140"/>
      <c r="C7" s="141" t="s">
        <v>88</v>
      </c>
      <c r="D7" s="141" t="s">
        <v>141</v>
      </c>
      <c r="E7" s="141" t="s">
        <v>142</v>
      </c>
      <c r="F7" s="142" t="s">
        <v>142</v>
      </c>
      <c r="G7" s="143"/>
      <c r="H7" s="144"/>
      <c r="O7" s="145"/>
    </row>
    <row r="8" spans="1:17" x14ac:dyDescent="0.25">
      <c r="A8" s="134"/>
      <c r="B8" s="146" t="s">
        <v>143</v>
      </c>
      <c r="C8" s="147" t="s">
        <v>144</v>
      </c>
      <c r="D8" s="147" t="s">
        <v>144</v>
      </c>
      <c r="E8" s="147" t="s">
        <v>145</v>
      </c>
      <c r="F8" s="148" t="s">
        <v>146</v>
      </c>
      <c r="G8" s="149"/>
      <c r="H8" s="144"/>
      <c r="I8" s="150" t="s">
        <v>147</v>
      </c>
      <c r="M8" s="135" t="s">
        <v>148</v>
      </c>
      <c r="O8" s="145"/>
      <c r="Q8" s="151"/>
    </row>
    <row r="9" spans="1:17" x14ac:dyDescent="0.25">
      <c r="A9" s="134"/>
      <c r="B9" s="152" t="s">
        <v>149</v>
      </c>
      <c r="C9" s="153">
        <f>[2]Matrix!AQ62</f>
        <v>20657579.13679973</v>
      </c>
      <c r="D9" s="154">
        <f>C9/$C$15</f>
        <v>0.21137450101245553</v>
      </c>
      <c r="E9" s="155">
        <f>N9</f>
        <v>0.46126677981167774</v>
      </c>
      <c r="F9" s="156">
        <f>J9</f>
        <v>0.23162877187030756</v>
      </c>
      <c r="G9" s="157"/>
      <c r="H9" s="152" t="s">
        <v>149</v>
      </c>
      <c r="I9" s="158">
        <v>2925000.2558000004</v>
      </c>
      <c r="J9" s="159">
        <v>0.23162877187030756</v>
      </c>
      <c r="K9" s="159"/>
      <c r="L9" s="152" t="s">
        <v>149</v>
      </c>
      <c r="M9" s="158">
        <v>405068.38781999995</v>
      </c>
      <c r="N9" s="159">
        <v>0.46126677981167774</v>
      </c>
      <c r="O9" s="160"/>
      <c r="P9" s="161"/>
      <c r="Q9" s="151"/>
    </row>
    <row r="10" spans="1:17" x14ac:dyDescent="0.25">
      <c r="A10" s="134"/>
      <c r="B10" s="152" t="s">
        <v>150</v>
      </c>
      <c r="C10" s="162">
        <f>[2]Matrix!AQ63</f>
        <v>16032659.977213366</v>
      </c>
      <c r="D10" s="154">
        <f>C10/$C$15</f>
        <v>0.16405095099206524</v>
      </c>
      <c r="E10" s="163">
        <f>N10</f>
        <v>0.17707639734259537</v>
      </c>
      <c r="F10" s="164">
        <f>J10</f>
        <v>8.8920317349603248E-2</v>
      </c>
      <c r="G10" s="157"/>
      <c r="H10" s="152" t="s">
        <v>151</v>
      </c>
      <c r="I10" s="158">
        <v>1122882.7441999998</v>
      </c>
      <c r="J10" s="159">
        <v>8.8920317349603248E-2</v>
      </c>
      <c r="K10" s="159"/>
      <c r="L10" s="152" t="s">
        <v>151</v>
      </c>
      <c r="M10" s="158">
        <v>155502.31217999998</v>
      </c>
      <c r="N10" s="159">
        <v>0.17707639734259537</v>
      </c>
      <c r="O10" s="160"/>
      <c r="P10" s="161"/>
      <c r="Q10" s="151"/>
    </row>
    <row r="11" spans="1:17" x14ac:dyDescent="0.25">
      <c r="A11" s="134"/>
      <c r="B11" s="165" t="s">
        <v>152</v>
      </c>
      <c r="C11" s="166">
        <f>C10+C9</f>
        <v>36690239.114013098</v>
      </c>
      <c r="D11" s="167">
        <f>D10+D9</f>
        <v>0.37542545200452077</v>
      </c>
      <c r="E11" s="167">
        <f>E10+E9</f>
        <v>0.63834317715427313</v>
      </c>
      <c r="F11" s="168">
        <f>F10+F9</f>
        <v>0.32054908921991082</v>
      </c>
      <c r="G11" s="157"/>
      <c r="H11" s="144" t="s">
        <v>153</v>
      </c>
      <c r="I11" s="158">
        <v>3181989.1592898434</v>
      </c>
      <c r="J11" s="159">
        <v>0.25197954756053692</v>
      </c>
      <c r="K11" s="159"/>
      <c r="L11" s="135" t="s">
        <v>153</v>
      </c>
      <c r="M11" s="158">
        <v>137424.19544000653</v>
      </c>
      <c r="N11" s="159">
        <v>0.15649015821740869</v>
      </c>
      <c r="O11" s="145"/>
    </row>
    <row r="12" spans="1:17" x14ac:dyDescent="0.25">
      <c r="A12" s="134"/>
      <c r="B12" s="152" t="s">
        <v>154</v>
      </c>
      <c r="C12" s="162">
        <f>[2]Matrix!AQ58</f>
        <v>27166519.228127636</v>
      </c>
      <c r="D12" s="154">
        <f>C12/$C$15</f>
        <v>0.27797591421839546</v>
      </c>
      <c r="E12" s="163">
        <f>N11</f>
        <v>0.15649015821740869</v>
      </c>
      <c r="F12" s="164">
        <f>J11</f>
        <v>0.25197954756053692</v>
      </c>
      <c r="G12" s="157"/>
      <c r="H12" s="144" t="s">
        <v>155</v>
      </c>
      <c r="I12" s="158">
        <v>5398093.8407101566</v>
      </c>
      <c r="J12" s="159">
        <v>0.42747136321955226</v>
      </c>
      <c r="K12" s="159"/>
      <c r="L12" s="135" t="s">
        <v>155</v>
      </c>
      <c r="M12" s="158">
        <v>180170.20455999346</v>
      </c>
      <c r="N12" s="159">
        <v>0.20516666462831815</v>
      </c>
      <c r="O12" s="160"/>
      <c r="P12" s="161"/>
    </row>
    <row r="13" spans="1:17" x14ac:dyDescent="0.25">
      <c r="A13" s="134"/>
      <c r="B13" s="152" t="s">
        <v>156</v>
      </c>
      <c r="C13" s="162">
        <f>[2]Matrix!AQ59+[2]Matrix!AQ60</f>
        <v>33873001.103074737</v>
      </c>
      <c r="D13" s="154">
        <f>C13/$C$15</f>
        <v>0.34659863377708389</v>
      </c>
      <c r="E13" s="163">
        <f>N12</f>
        <v>0.20516666462831815</v>
      </c>
      <c r="F13" s="164">
        <f>J12</f>
        <v>0.42747136321955226</v>
      </c>
      <c r="G13" s="157"/>
      <c r="H13" s="144"/>
      <c r="I13" s="158">
        <v>12627966</v>
      </c>
      <c r="J13" s="158"/>
      <c r="K13" s="158"/>
      <c r="L13" s="158"/>
      <c r="M13" s="158">
        <v>878165.1</v>
      </c>
      <c r="O13" s="160"/>
      <c r="P13" s="161"/>
      <c r="Q13" s="151"/>
    </row>
    <row r="14" spans="1:17" x14ac:dyDescent="0.25">
      <c r="A14" s="134"/>
      <c r="B14" s="165" t="s">
        <v>157</v>
      </c>
      <c r="C14" s="166">
        <f>C13+C12</f>
        <v>61039520.331202373</v>
      </c>
      <c r="D14" s="169">
        <f>D13+D12</f>
        <v>0.6245745479954794</v>
      </c>
      <c r="E14" s="167">
        <f>E13+E12</f>
        <v>0.36165682284572687</v>
      </c>
      <c r="F14" s="168">
        <f>F13+F12</f>
        <v>0.67945091078008923</v>
      </c>
      <c r="G14" s="157"/>
      <c r="H14" s="144"/>
      <c r="O14" s="145"/>
      <c r="Q14" s="151"/>
    </row>
    <row r="15" spans="1:17" ht="15.75" thickBot="1" x14ac:dyDescent="0.3">
      <c r="A15" s="134"/>
      <c r="B15" s="170" t="s">
        <v>158</v>
      </c>
      <c r="C15" s="171">
        <f>C14+C11</f>
        <v>97729759.445215464</v>
      </c>
      <c r="D15" s="172">
        <f>D14+D11</f>
        <v>1.0000000000000002</v>
      </c>
      <c r="E15" s="172">
        <f>E14+E11</f>
        <v>1</v>
      </c>
      <c r="F15" s="173">
        <f>F14+F11</f>
        <v>1</v>
      </c>
      <c r="G15" s="134"/>
      <c r="H15" s="174"/>
      <c r="O15" s="145"/>
      <c r="Q15" s="151"/>
    </row>
    <row r="16" spans="1:17" x14ac:dyDescent="0.25">
      <c r="A16" s="134"/>
      <c r="B16" s="175" t="s">
        <v>159</v>
      </c>
      <c r="C16" s="153"/>
      <c r="D16" s="176"/>
      <c r="E16" s="176"/>
      <c r="F16" s="177"/>
      <c r="G16" s="134"/>
      <c r="H16" s="174"/>
      <c r="O16" s="145"/>
    </row>
    <row r="17" spans="1:15" x14ac:dyDescent="0.25">
      <c r="A17" s="134"/>
      <c r="B17" s="152"/>
      <c r="C17" s="162"/>
      <c r="D17" s="178"/>
      <c r="E17" s="178"/>
      <c r="F17" s="179"/>
      <c r="G17" s="134"/>
      <c r="H17" s="144"/>
      <c r="O17" s="145"/>
    </row>
    <row r="18" spans="1:15" x14ac:dyDescent="0.25">
      <c r="A18" s="134"/>
      <c r="B18" s="152"/>
      <c r="C18" s="162"/>
      <c r="D18" s="178"/>
      <c r="E18" s="178"/>
      <c r="F18" s="179"/>
      <c r="G18" s="134"/>
      <c r="H18" s="144"/>
      <c r="O18" s="145"/>
    </row>
    <row r="19" spans="1:15" x14ac:dyDescent="0.25">
      <c r="A19" s="134"/>
      <c r="B19" s="152"/>
      <c r="C19" s="178"/>
      <c r="D19" s="178"/>
      <c r="E19" s="178"/>
      <c r="F19" s="179"/>
      <c r="G19" s="134"/>
      <c r="H19" s="144"/>
      <c r="O19" s="145"/>
    </row>
    <row r="20" spans="1:15" ht="15.75" thickBot="1" x14ac:dyDescent="0.3">
      <c r="A20" s="134"/>
      <c r="B20" s="170" t="s">
        <v>160</v>
      </c>
      <c r="C20" s="171">
        <f>SUM(C15:C18)</f>
        <v>97729759.445215464</v>
      </c>
      <c r="D20" s="180"/>
      <c r="E20" s="180"/>
      <c r="F20" s="181"/>
      <c r="G20" s="134"/>
      <c r="H20" s="144"/>
      <c r="O20" s="145"/>
    </row>
    <row r="21" spans="1:15" x14ac:dyDescent="0.25">
      <c r="A21" s="134"/>
      <c r="B21" s="134"/>
      <c r="C21" s="182"/>
      <c r="D21" s="134"/>
      <c r="E21" s="134"/>
      <c r="F21" s="134"/>
      <c r="G21" s="134"/>
      <c r="H21" s="144"/>
      <c r="O21" s="145"/>
    </row>
    <row r="22" spans="1:15" x14ac:dyDescent="0.25">
      <c r="A22" s="134"/>
      <c r="B22" s="134"/>
      <c r="C22" s="182"/>
      <c r="D22" s="134"/>
      <c r="E22" s="134"/>
      <c r="F22" s="134"/>
      <c r="G22" s="134"/>
      <c r="H22" s="144"/>
      <c r="O22" s="145"/>
    </row>
    <row r="23" spans="1:15" x14ac:dyDescent="0.25">
      <c r="A23" s="134"/>
      <c r="B23" s="134"/>
      <c r="C23" s="182"/>
      <c r="D23" s="134"/>
      <c r="E23" s="134"/>
      <c r="F23" s="134"/>
      <c r="G23" s="134"/>
      <c r="H23" s="152" t="s">
        <v>149</v>
      </c>
      <c r="I23" s="158">
        <v>20657579.13679973</v>
      </c>
      <c r="O23" s="145"/>
    </row>
    <row r="24" spans="1:15" x14ac:dyDescent="0.25">
      <c r="A24" s="134"/>
      <c r="B24" s="134"/>
      <c r="C24" s="182"/>
      <c r="D24" s="134"/>
      <c r="E24" s="134"/>
      <c r="F24" s="134"/>
      <c r="G24" s="134"/>
      <c r="H24" s="152" t="s">
        <v>151</v>
      </c>
      <c r="I24" s="158">
        <v>16032659.977213366</v>
      </c>
      <c r="O24" s="145"/>
    </row>
    <row r="25" spans="1:15" x14ac:dyDescent="0.25">
      <c r="A25" s="134"/>
      <c r="B25" s="134"/>
      <c r="C25" s="134"/>
      <c r="D25" s="134"/>
      <c r="E25" s="134"/>
      <c r="F25" s="134"/>
      <c r="G25" s="134"/>
      <c r="H25" s="144" t="s">
        <v>153</v>
      </c>
      <c r="I25" s="158">
        <v>27166519.228127636</v>
      </c>
      <c r="O25" s="145"/>
    </row>
    <row r="26" spans="1:15" x14ac:dyDescent="0.25">
      <c r="A26" s="134"/>
      <c r="B26" s="134"/>
      <c r="C26" s="134"/>
      <c r="D26" s="134"/>
      <c r="E26" s="134"/>
      <c r="F26" s="134"/>
      <c r="G26" s="134"/>
      <c r="H26" s="144" t="s">
        <v>155</v>
      </c>
      <c r="I26" s="158">
        <v>33873001.103074737</v>
      </c>
      <c r="O26" s="145"/>
    </row>
    <row r="27" spans="1:15" x14ac:dyDescent="0.25">
      <c r="A27" s="134"/>
      <c r="B27" s="134"/>
      <c r="C27" s="134"/>
      <c r="D27" s="134"/>
      <c r="E27" s="134"/>
      <c r="F27" s="134"/>
      <c r="G27" s="134"/>
      <c r="H27" s="144"/>
      <c r="I27" s="158">
        <v>97729759.445215464</v>
      </c>
      <c r="O27" s="145"/>
    </row>
    <row r="28" spans="1:15" ht="15.75" thickBot="1" x14ac:dyDescent="0.3">
      <c r="A28" s="134"/>
      <c r="B28" s="134"/>
      <c r="C28" s="134"/>
      <c r="D28" s="134"/>
      <c r="E28" s="134"/>
      <c r="F28" s="134"/>
      <c r="G28" s="134"/>
      <c r="H28" s="183"/>
      <c r="I28" s="184"/>
      <c r="J28" s="184"/>
      <c r="K28" s="184"/>
      <c r="L28" s="184"/>
      <c r="M28" s="184"/>
      <c r="N28" s="184"/>
      <c r="O28" s="185"/>
    </row>
    <row r="29" spans="1:15" x14ac:dyDescent="0.25">
      <c r="A29" s="134"/>
      <c r="B29" s="134"/>
      <c r="C29" s="134"/>
      <c r="D29" s="134"/>
      <c r="E29" s="134"/>
      <c r="F29" s="134"/>
      <c r="G29" s="134"/>
    </row>
    <row r="30" spans="1:15" x14ac:dyDescent="0.25">
      <c r="A30" s="134"/>
      <c r="B30" s="134"/>
      <c r="C30" s="134"/>
      <c r="D30" s="134"/>
      <c r="E30" s="134"/>
      <c r="F30" s="134"/>
      <c r="G30" s="134"/>
    </row>
    <row r="31" spans="1:15" x14ac:dyDescent="0.25">
      <c r="A31" s="134"/>
      <c r="B31" s="134"/>
      <c r="C31" s="134"/>
      <c r="D31" s="134"/>
      <c r="E31" s="134"/>
      <c r="F31" s="134"/>
      <c r="G31" s="134"/>
    </row>
    <row r="32" spans="1:15" x14ac:dyDescent="0.25">
      <c r="A32" s="134"/>
      <c r="B32" s="134"/>
      <c r="C32" s="134"/>
      <c r="D32" s="134"/>
      <c r="E32" s="134"/>
      <c r="F32" s="134"/>
      <c r="G32" s="134"/>
    </row>
    <row r="33" spans="1:7" x14ac:dyDescent="0.25">
      <c r="A33" s="134"/>
      <c r="B33" s="134" t="s">
        <v>161</v>
      </c>
      <c r="C33" s="134"/>
      <c r="D33" s="134"/>
      <c r="E33" s="134"/>
      <c r="F33" s="134"/>
      <c r="G33" s="134"/>
    </row>
  </sheetData>
  <pageMargins left="0.7" right="0.7" top="0.75" bottom="0.75" header="0.3" footer="0.3"/>
  <pageSetup scale="4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BFB79-4739-4264-8D60-037704052926}">
  <dimension ref="A1:H81"/>
  <sheetViews>
    <sheetView workbookViewId="0">
      <selection activeCell="A19" sqref="A19"/>
    </sheetView>
  </sheetViews>
  <sheetFormatPr defaultRowHeight="15" x14ac:dyDescent="0.25"/>
  <cols>
    <col min="1" max="1" width="56.140625" bestFit="1" customWidth="1"/>
    <col min="2" max="2" width="14.7109375" bestFit="1" customWidth="1"/>
    <col min="3" max="3" width="25.140625" bestFit="1" customWidth="1"/>
    <col min="4" max="4" width="27.42578125" bestFit="1" customWidth="1"/>
    <col min="5" max="5" width="51.42578125" bestFit="1" customWidth="1"/>
    <col min="6" max="6" width="20.28515625" bestFit="1" customWidth="1"/>
    <col min="7" max="7" width="17.7109375" bestFit="1" customWidth="1"/>
    <col min="8" max="8" width="36" bestFit="1" customWidth="1"/>
  </cols>
  <sheetData>
    <row r="1" spans="1:8" x14ac:dyDescent="0.25">
      <c r="A1" s="325" t="s">
        <v>162</v>
      </c>
    </row>
    <row r="2" spans="1:8" x14ac:dyDescent="0.25">
      <c r="A2" s="326" t="s">
        <v>163</v>
      </c>
      <c r="B2" s="326" t="s">
        <v>164</v>
      </c>
      <c r="C2" s="326" t="s">
        <v>165</v>
      </c>
      <c r="D2" s="326" t="s">
        <v>166</v>
      </c>
      <c r="E2" s="326" t="s">
        <v>167</v>
      </c>
      <c r="F2" s="326" t="s">
        <v>168</v>
      </c>
      <c r="G2" s="326" t="s">
        <v>169</v>
      </c>
      <c r="H2" s="326" t="s">
        <v>170</v>
      </c>
    </row>
    <row r="3" spans="1:8" x14ac:dyDescent="0.25">
      <c r="A3" s="327" t="s">
        <v>171</v>
      </c>
      <c r="B3" s="327" t="s">
        <v>172</v>
      </c>
      <c r="C3" s="327" t="s">
        <v>173</v>
      </c>
      <c r="D3" s="327" t="s">
        <v>174</v>
      </c>
      <c r="E3" s="327" t="s">
        <v>175</v>
      </c>
      <c r="F3" s="328">
        <v>17.439106492358007</v>
      </c>
      <c r="G3" s="329">
        <v>15</v>
      </c>
      <c r="H3" s="330" t="s">
        <v>176</v>
      </c>
    </row>
    <row r="4" spans="1:8" x14ac:dyDescent="0.25">
      <c r="A4" s="327" t="s">
        <v>177</v>
      </c>
      <c r="B4" s="327" t="s">
        <v>178</v>
      </c>
      <c r="C4" s="327" t="s">
        <v>173</v>
      </c>
      <c r="D4" s="327" t="s">
        <v>174</v>
      </c>
      <c r="E4" s="327" t="s">
        <v>175</v>
      </c>
      <c r="F4" s="328">
        <v>17.439106492358007</v>
      </c>
      <c r="G4" s="329">
        <v>7</v>
      </c>
      <c r="H4" s="330" t="s">
        <v>176</v>
      </c>
    </row>
    <row r="5" spans="1:8" x14ac:dyDescent="0.25">
      <c r="A5" s="327" t="s">
        <v>179</v>
      </c>
      <c r="B5" s="327" t="s">
        <v>178</v>
      </c>
      <c r="C5" s="327" t="s">
        <v>173</v>
      </c>
      <c r="D5" s="327" t="s">
        <v>174</v>
      </c>
      <c r="E5" s="327" t="s">
        <v>175</v>
      </c>
      <c r="F5" s="328">
        <v>10.833673602509776</v>
      </c>
      <c r="G5" s="329">
        <v>4</v>
      </c>
      <c r="H5" s="330" t="s">
        <v>180</v>
      </c>
    </row>
    <row r="6" spans="1:8" x14ac:dyDescent="0.25">
      <c r="A6" s="327" t="s">
        <v>181</v>
      </c>
      <c r="B6" s="327" t="s">
        <v>178</v>
      </c>
      <c r="C6" s="327" t="s">
        <v>173</v>
      </c>
      <c r="D6" s="327" t="s">
        <v>174</v>
      </c>
      <c r="E6" s="327" t="s">
        <v>175</v>
      </c>
      <c r="F6" s="328">
        <v>10.862794787173625</v>
      </c>
      <c r="G6" s="329">
        <v>4</v>
      </c>
      <c r="H6" s="330" t="s">
        <v>182</v>
      </c>
    </row>
    <row r="7" spans="1:8" x14ac:dyDescent="0.25">
      <c r="A7" s="327" t="s">
        <v>183</v>
      </c>
      <c r="B7" s="327" t="s">
        <v>178</v>
      </c>
      <c r="C7" s="327" t="s">
        <v>173</v>
      </c>
      <c r="D7" s="327" t="s">
        <v>174</v>
      </c>
      <c r="E7" s="327" t="s">
        <v>175</v>
      </c>
      <c r="F7" s="328">
        <v>17.439106492358004</v>
      </c>
      <c r="G7" s="329">
        <v>8</v>
      </c>
      <c r="H7" s="330" t="s">
        <v>176</v>
      </c>
    </row>
    <row r="8" spans="1:8" x14ac:dyDescent="0.25">
      <c r="A8" s="327" t="s">
        <v>184</v>
      </c>
      <c r="B8" s="327" t="s">
        <v>178</v>
      </c>
      <c r="C8" s="327" t="s">
        <v>173</v>
      </c>
      <c r="D8" s="327" t="s">
        <v>174</v>
      </c>
      <c r="E8" s="327" t="s">
        <v>175</v>
      </c>
      <c r="F8" s="328">
        <v>11.479389106892974</v>
      </c>
      <c r="G8" s="329">
        <v>4</v>
      </c>
      <c r="H8" s="330" t="s">
        <v>185</v>
      </c>
    </row>
    <row r="9" spans="1:8" x14ac:dyDescent="0.25">
      <c r="A9" s="327" t="s">
        <v>186</v>
      </c>
      <c r="B9" s="327" t="s">
        <v>164</v>
      </c>
      <c r="C9" s="327" t="s">
        <v>173</v>
      </c>
      <c r="D9" s="327" t="s">
        <v>174</v>
      </c>
      <c r="E9" s="327" t="s">
        <v>175</v>
      </c>
      <c r="F9" s="328">
        <v>13.904730271699195</v>
      </c>
      <c r="G9" s="329">
        <v>8</v>
      </c>
      <c r="H9" s="330" t="s">
        <v>187</v>
      </c>
    </row>
    <row r="10" spans="1:8" x14ac:dyDescent="0.25">
      <c r="A10" s="327" t="s">
        <v>188</v>
      </c>
      <c r="B10" s="327" t="s">
        <v>178</v>
      </c>
      <c r="C10" s="327" t="s">
        <v>173</v>
      </c>
      <c r="D10" s="327" t="s">
        <v>174</v>
      </c>
      <c r="E10" s="327" t="s">
        <v>189</v>
      </c>
      <c r="F10" s="328">
        <v>7.1757618369803993</v>
      </c>
      <c r="G10" s="329">
        <v>8</v>
      </c>
      <c r="H10" s="330" t="s">
        <v>190</v>
      </c>
    </row>
    <row r="11" spans="1:8" x14ac:dyDescent="0.25">
      <c r="A11" s="327" t="s">
        <v>191</v>
      </c>
      <c r="B11" s="327" t="s">
        <v>192</v>
      </c>
      <c r="C11" s="327" t="s">
        <v>173</v>
      </c>
      <c r="D11" s="327" t="s">
        <v>174</v>
      </c>
      <c r="E11" s="327" t="s">
        <v>193</v>
      </c>
      <c r="F11" s="328">
        <v>9.969052306864798</v>
      </c>
      <c r="G11" s="329">
        <v>10</v>
      </c>
      <c r="H11" s="330" t="s">
        <v>194</v>
      </c>
    </row>
    <row r="12" spans="1:8" x14ac:dyDescent="0.25">
      <c r="A12" s="327" t="s">
        <v>195</v>
      </c>
      <c r="B12" s="327" t="s">
        <v>164</v>
      </c>
      <c r="C12" s="327" t="s">
        <v>173</v>
      </c>
      <c r="D12" s="327" t="s">
        <v>173</v>
      </c>
      <c r="E12" s="327" t="s">
        <v>196</v>
      </c>
      <c r="F12" s="328">
        <v>17.439106492358011</v>
      </c>
      <c r="G12" s="329">
        <v>15</v>
      </c>
      <c r="H12" s="330" t="s">
        <v>176</v>
      </c>
    </row>
    <row r="13" spans="1:8" x14ac:dyDescent="0.25">
      <c r="A13" s="327" t="s">
        <v>197</v>
      </c>
      <c r="B13" s="327" t="s">
        <v>164</v>
      </c>
      <c r="C13" s="327" t="s">
        <v>173</v>
      </c>
      <c r="D13" s="327" t="s">
        <v>173</v>
      </c>
      <c r="E13" s="327" t="s">
        <v>198</v>
      </c>
      <c r="F13" s="328">
        <v>17.439106492358007</v>
      </c>
      <c r="G13" s="329">
        <v>15</v>
      </c>
      <c r="H13" s="330" t="s">
        <v>176</v>
      </c>
    </row>
    <row r="14" spans="1:8" x14ac:dyDescent="0.25">
      <c r="A14" s="327" t="s">
        <v>199</v>
      </c>
      <c r="B14" s="327" t="s">
        <v>164</v>
      </c>
      <c r="C14" s="327" t="s">
        <v>173</v>
      </c>
      <c r="D14" s="327" t="s">
        <v>173</v>
      </c>
      <c r="E14" s="327" t="s">
        <v>200</v>
      </c>
      <c r="F14" s="328">
        <v>17.439106492358011</v>
      </c>
      <c r="G14" s="329">
        <v>15</v>
      </c>
      <c r="H14" s="330" t="s">
        <v>176</v>
      </c>
    </row>
    <row r="15" spans="1:8" x14ac:dyDescent="0.25">
      <c r="A15" s="327" t="s">
        <v>201</v>
      </c>
      <c r="B15" s="327" t="s">
        <v>202</v>
      </c>
      <c r="C15" s="327" t="s">
        <v>173</v>
      </c>
      <c r="D15" s="327" t="s">
        <v>174</v>
      </c>
      <c r="E15" s="327" t="s">
        <v>203</v>
      </c>
      <c r="F15" s="328">
        <v>149.50581751186917</v>
      </c>
      <c r="G15" s="329">
        <v>15</v>
      </c>
      <c r="H15" s="330" t="s">
        <v>204</v>
      </c>
    </row>
    <row r="16" spans="1:8" x14ac:dyDescent="0.25">
      <c r="A16" s="327" t="s">
        <v>205</v>
      </c>
      <c r="B16" s="327" t="s">
        <v>164</v>
      </c>
      <c r="C16" s="327" t="s">
        <v>173</v>
      </c>
      <c r="D16" s="327" t="s">
        <v>174</v>
      </c>
      <c r="E16" s="327" t="s">
        <v>206</v>
      </c>
      <c r="F16" s="328">
        <v>3.2582801783521766</v>
      </c>
      <c r="G16" s="329">
        <v>5</v>
      </c>
      <c r="H16" s="330" t="s">
        <v>207</v>
      </c>
    </row>
    <row r="17" spans="1:8" x14ac:dyDescent="0.25">
      <c r="A17" s="327" t="s">
        <v>208</v>
      </c>
      <c r="B17" s="327" t="s">
        <v>164</v>
      </c>
      <c r="C17" s="327" t="s">
        <v>173</v>
      </c>
      <c r="D17" s="327" t="s">
        <v>174</v>
      </c>
      <c r="E17" s="327" t="s">
        <v>209</v>
      </c>
      <c r="F17" s="328">
        <v>246.76454930040777</v>
      </c>
      <c r="G17" s="329">
        <v>10</v>
      </c>
      <c r="H17" s="330" t="s">
        <v>210</v>
      </c>
    </row>
    <row r="18" spans="1:8" x14ac:dyDescent="0.25">
      <c r="A18" s="327" t="s">
        <v>211</v>
      </c>
      <c r="B18" s="327" t="s">
        <v>164</v>
      </c>
      <c r="C18" s="327" t="s">
        <v>173</v>
      </c>
      <c r="D18" s="327" t="s">
        <v>174</v>
      </c>
      <c r="E18" s="327" t="s">
        <v>212</v>
      </c>
      <c r="F18" s="328">
        <v>2.8459490285459745</v>
      </c>
      <c r="G18" s="329">
        <v>3</v>
      </c>
      <c r="H18" s="330" t="s">
        <v>213</v>
      </c>
    </row>
    <row r="19" spans="1:8" x14ac:dyDescent="0.25">
      <c r="A19" s="327" t="s">
        <v>214</v>
      </c>
      <c r="B19" s="327" t="s">
        <v>215</v>
      </c>
      <c r="C19" s="327" t="s">
        <v>173</v>
      </c>
      <c r="D19" s="327" t="s">
        <v>174</v>
      </c>
      <c r="E19" s="327" t="s">
        <v>216</v>
      </c>
      <c r="F19" s="328">
        <v>17.439106492358011</v>
      </c>
      <c r="G19" s="329">
        <v>15</v>
      </c>
      <c r="H19" s="330" t="s">
        <v>176</v>
      </c>
    </row>
    <row r="20" spans="1:8" x14ac:dyDescent="0.25">
      <c r="A20" s="327" t="s">
        <v>217</v>
      </c>
      <c r="B20" s="327" t="s">
        <v>164</v>
      </c>
      <c r="C20" s="327" t="s">
        <v>173</v>
      </c>
      <c r="D20" s="327" t="s">
        <v>174</v>
      </c>
      <c r="E20" s="327" t="s">
        <v>218</v>
      </c>
      <c r="F20" s="328">
        <v>213.08843646895525</v>
      </c>
      <c r="G20" s="329">
        <v>15</v>
      </c>
      <c r="H20" s="330" t="s">
        <v>219</v>
      </c>
    </row>
    <row r="21" spans="1:8" x14ac:dyDescent="0.25">
      <c r="A21" s="327" t="s">
        <v>220</v>
      </c>
      <c r="B21" s="327" t="s">
        <v>164</v>
      </c>
      <c r="C21" s="327" t="s">
        <v>173</v>
      </c>
      <c r="D21" s="327" t="s">
        <v>174</v>
      </c>
      <c r="E21" s="327" t="s">
        <v>221</v>
      </c>
      <c r="F21" s="328">
        <v>224.75318327099993</v>
      </c>
      <c r="G21" s="329">
        <v>3</v>
      </c>
      <c r="H21" s="330" t="s">
        <v>222</v>
      </c>
    </row>
    <row r="22" spans="1:8" x14ac:dyDescent="0.25">
      <c r="A22" s="327" t="s">
        <v>223</v>
      </c>
      <c r="B22" s="327" t="s">
        <v>164</v>
      </c>
      <c r="C22" s="327" t="s">
        <v>173</v>
      </c>
      <c r="D22" s="327" t="s">
        <v>173</v>
      </c>
      <c r="E22" s="327" t="s">
        <v>175</v>
      </c>
      <c r="F22" s="328">
        <v>835.14457354716058</v>
      </c>
      <c r="G22" s="329">
        <v>9</v>
      </c>
      <c r="H22" s="330" t="s">
        <v>224</v>
      </c>
    </row>
    <row r="23" spans="1:8" x14ac:dyDescent="0.25">
      <c r="A23" s="327" t="s">
        <v>225</v>
      </c>
      <c r="B23" s="327" t="s">
        <v>226</v>
      </c>
      <c r="C23" s="327" t="s">
        <v>173</v>
      </c>
      <c r="D23" s="327" t="s">
        <v>173</v>
      </c>
      <c r="E23" s="327" t="s">
        <v>227</v>
      </c>
      <c r="F23" s="328">
        <v>404.6627217139083</v>
      </c>
      <c r="G23" s="329">
        <v>10</v>
      </c>
      <c r="H23" s="330" t="s">
        <v>228</v>
      </c>
    </row>
    <row r="24" spans="1:8" x14ac:dyDescent="0.25">
      <c r="A24" s="327" t="s">
        <v>229</v>
      </c>
      <c r="B24" s="327" t="s">
        <v>164</v>
      </c>
      <c r="C24" s="327" t="s">
        <v>173</v>
      </c>
      <c r="D24" s="327" t="s">
        <v>173</v>
      </c>
      <c r="E24" s="327" t="s">
        <v>230</v>
      </c>
      <c r="F24" s="328">
        <v>12.568188075165608</v>
      </c>
      <c r="G24" s="329">
        <v>11</v>
      </c>
      <c r="H24" s="330" t="s">
        <v>231</v>
      </c>
    </row>
    <row r="25" spans="1:8" x14ac:dyDescent="0.25">
      <c r="A25" s="327" t="s">
        <v>232</v>
      </c>
      <c r="B25" s="327" t="s">
        <v>164</v>
      </c>
      <c r="C25" s="327" t="s">
        <v>173</v>
      </c>
      <c r="D25" s="327" t="s">
        <v>173</v>
      </c>
      <c r="E25" s="327" t="s">
        <v>233</v>
      </c>
      <c r="F25" s="328">
        <v>801.16873475759064</v>
      </c>
      <c r="G25" s="329">
        <v>15</v>
      </c>
      <c r="H25" s="330" t="s">
        <v>234</v>
      </c>
    </row>
    <row r="26" spans="1:8" x14ac:dyDescent="0.25">
      <c r="A26" s="327" t="s">
        <v>235</v>
      </c>
      <c r="B26" s="327" t="s">
        <v>164</v>
      </c>
      <c r="C26" s="327" t="s">
        <v>173</v>
      </c>
      <c r="D26" s="327" t="s">
        <v>174</v>
      </c>
      <c r="E26" s="327" t="s">
        <v>236</v>
      </c>
      <c r="F26" s="328">
        <v>39.877369621542407</v>
      </c>
      <c r="G26" s="329">
        <v>7</v>
      </c>
      <c r="H26" s="330" t="s">
        <v>237</v>
      </c>
    </row>
    <row r="27" spans="1:8" x14ac:dyDescent="0.25">
      <c r="A27" s="327" t="s">
        <v>238</v>
      </c>
      <c r="B27" s="327" t="s">
        <v>226</v>
      </c>
      <c r="C27" s="327" t="s">
        <v>173</v>
      </c>
      <c r="D27" s="327" t="s">
        <v>174</v>
      </c>
      <c r="E27" s="327" t="s">
        <v>239</v>
      </c>
      <c r="F27" s="328">
        <v>25.562416424065646</v>
      </c>
      <c r="G27" s="329">
        <v>2</v>
      </c>
      <c r="H27" s="330" t="s">
        <v>240</v>
      </c>
    </row>
    <row r="28" spans="1:8" x14ac:dyDescent="0.25">
      <c r="A28" s="327" t="s">
        <v>241</v>
      </c>
      <c r="B28" s="327" t="s">
        <v>242</v>
      </c>
      <c r="C28" s="327" t="s">
        <v>173</v>
      </c>
      <c r="D28" s="327" t="s">
        <v>174</v>
      </c>
      <c r="E28" s="327" t="s">
        <v>243</v>
      </c>
      <c r="F28" s="328">
        <v>37.010455297783054</v>
      </c>
      <c r="G28" s="329">
        <v>15</v>
      </c>
      <c r="H28" s="330" t="s">
        <v>244</v>
      </c>
    </row>
    <row r="29" spans="1:8" x14ac:dyDescent="0.25">
      <c r="A29" s="327" t="s">
        <v>245</v>
      </c>
      <c r="B29" s="327" t="s">
        <v>164</v>
      </c>
      <c r="C29" s="327" t="s">
        <v>173</v>
      </c>
      <c r="D29" s="327" t="s">
        <v>174</v>
      </c>
      <c r="E29" s="327" t="s">
        <v>246</v>
      </c>
      <c r="F29" s="328">
        <v>98.926551561134033</v>
      </c>
      <c r="G29" s="329">
        <v>15</v>
      </c>
      <c r="H29" s="330" t="s">
        <v>247</v>
      </c>
    </row>
    <row r="30" spans="1:8" x14ac:dyDescent="0.25">
      <c r="A30" s="327" t="s">
        <v>248</v>
      </c>
      <c r="B30" s="327" t="s">
        <v>164</v>
      </c>
      <c r="C30" s="327" t="s">
        <v>173</v>
      </c>
      <c r="D30" s="327" t="s">
        <v>174</v>
      </c>
      <c r="E30" s="327" t="s">
        <v>249</v>
      </c>
      <c r="F30" s="328">
        <v>10.736214898107571</v>
      </c>
      <c r="G30" s="329">
        <v>10</v>
      </c>
      <c r="H30" s="330" t="s">
        <v>250</v>
      </c>
    </row>
    <row r="31" spans="1:8" x14ac:dyDescent="0.25">
      <c r="A31" s="327" t="s">
        <v>251</v>
      </c>
      <c r="B31" s="327" t="s">
        <v>252</v>
      </c>
      <c r="C31" s="327" t="s">
        <v>173</v>
      </c>
      <c r="D31" s="327" t="s">
        <v>174</v>
      </c>
      <c r="E31" s="327" t="s">
        <v>253</v>
      </c>
      <c r="F31" s="328">
        <v>17.439106492358007</v>
      </c>
      <c r="G31" s="329">
        <v>6</v>
      </c>
      <c r="H31" s="330" t="s">
        <v>176</v>
      </c>
    </row>
    <row r="32" spans="1:8" x14ac:dyDescent="0.25">
      <c r="A32" s="327" t="s">
        <v>251</v>
      </c>
      <c r="B32" s="327" t="s">
        <v>254</v>
      </c>
      <c r="C32" s="327" t="s">
        <v>173</v>
      </c>
      <c r="D32" s="327" t="s">
        <v>174</v>
      </c>
      <c r="E32" s="327" t="s">
        <v>253</v>
      </c>
      <c r="F32" s="328">
        <v>17.439106492358007</v>
      </c>
      <c r="G32" s="329">
        <v>6</v>
      </c>
      <c r="H32" s="330" t="s">
        <v>176</v>
      </c>
    </row>
    <row r="33" spans="1:8" x14ac:dyDescent="0.25">
      <c r="A33" s="327" t="s">
        <v>255</v>
      </c>
      <c r="B33" s="327" t="s">
        <v>164</v>
      </c>
      <c r="C33" s="327" t="s">
        <v>173</v>
      </c>
      <c r="D33" s="327" t="s">
        <v>174</v>
      </c>
      <c r="E33" s="327" t="s">
        <v>253</v>
      </c>
      <c r="F33" s="328">
        <v>95.256235904925646</v>
      </c>
      <c r="G33" s="329">
        <v>5</v>
      </c>
      <c r="H33" s="330" t="s">
        <v>256</v>
      </c>
    </row>
    <row r="34" spans="1:8" x14ac:dyDescent="0.25">
      <c r="A34" s="327" t="s">
        <v>257</v>
      </c>
      <c r="B34" s="327" t="s">
        <v>164</v>
      </c>
      <c r="C34" s="327" t="s">
        <v>173</v>
      </c>
      <c r="D34" s="327" t="s">
        <v>173</v>
      </c>
      <c r="E34" s="327" t="s">
        <v>249</v>
      </c>
      <c r="F34" s="328">
        <v>15.763490128173816</v>
      </c>
      <c r="G34" s="329">
        <v>14</v>
      </c>
      <c r="H34" s="330" t="s">
        <v>258</v>
      </c>
    </row>
    <row r="35" spans="1:8" x14ac:dyDescent="0.25">
      <c r="A35" s="327" t="s">
        <v>259</v>
      </c>
      <c r="B35" s="327" t="s">
        <v>164</v>
      </c>
      <c r="C35" s="327" t="s">
        <v>173</v>
      </c>
      <c r="D35" s="327" t="s">
        <v>174</v>
      </c>
      <c r="E35" s="327" t="s">
        <v>253</v>
      </c>
      <c r="F35" s="328">
        <v>66.928847927142726</v>
      </c>
      <c r="G35" s="329">
        <v>7</v>
      </c>
      <c r="H35" s="330" t="s">
        <v>260</v>
      </c>
    </row>
    <row r="36" spans="1:8" x14ac:dyDescent="0.25">
      <c r="A36" s="327" t="s">
        <v>261</v>
      </c>
      <c r="B36" s="327" t="s">
        <v>164</v>
      </c>
      <c r="C36" s="327" t="s">
        <v>173</v>
      </c>
      <c r="D36" s="327" t="s">
        <v>174</v>
      </c>
      <c r="E36" s="327" t="s">
        <v>262</v>
      </c>
      <c r="F36" s="328">
        <v>5.1976913395600137</v>
      </c>
      <c r="G36" s="329">
        <v>15</v>
      </c>
      <c r="H36" s="330" t="s">
        <v>263</v>
      </c>
    </row>
    <row r="37" spans="1:8" x14ac:dyDescent="0.25">
      <c r="A37" s="327" t="s">
        <v>264</v>
      </c>
      <c r="B37" s="327" t="s">
        <v>164</v>
      </c>
      <c r="C37" s="327" t="s">
        <v>173</v>
      </c>
      <c r="D37" s="327" t="s">
        <v>174</v>
      </c>
      <c r="E37" s="327" t="s">
        <v>265</v>
      </c>
      <c r="F37" s="328">
        <v>42.318229669666962</v>
      </c>
      <c r="G37" s="329">
        <v>5</v>
      </c>
      <c r="H37" s="330" t="s">
        <v>266</v>
      </c>
    </row>
    <row r="38" spans="1:8" x14ac:dyDescent="0.25">
      <c r="A38" s="327" t="s">
        <v>267</v>
      </c>
      <c r="B38" s="327" t="s">
        <v>268</v>
      </c>
      <c r="C38" s="327" t="s">
        <v>173</v>
      </c>
      <c r="D38" s="327" t="s">
        <v>173</v>
      </c>
      <c r="E38" s="327" t="s">
        <v>269</v>
      </c>
      <c r="F38" s="328">
        <v>17.439106492358011</v>
      </c>
      <c r="G38" s="329">
        <v>15</v>
      </c>
      <c r="H38" s="330" t="s">
        <v>176</v>
      </c>
    </row>
    <row r="39" spans="1:8" x14ac:dyDescent="0.25">
      <c r="A39" s="327" t="s">
        <v>270</v>
      </c>
      <c r="B39" s="327" t="s">
        <v>271</v>
      </c>
      <c r="C39" s="327" t="s">
        <v>173</v>
      </c>
      <c r="D39" s="327" t="s">
        <v>174</v>
      </c>
      <c r="E39" s="327" t="s">
        <v>272</v>
      </c>
      <c r="F39" s="328">
        <v>22.015914956689564</v>
      </c>
      <c r="G39" s="329">
        <v>15</v>
      </c>
      <c r="H39" s="330" t="s">
        <v>273</v>
      </c>
    </row>
    <row r="40" spans="1:8" x14ac:dyDescent="0.25">
      <c r="A40" s="327" t="s">
        <v>274</v>
      </c>
      <c r="B40" s="327" t="s">
        <v>268</v>
      </c>
      <c r="C40" s="327" t="s">
        <v>173</v>
      </c>
      <c r="D40" s="327" t="s">
        <v>173</v>
      </c>
      <c r="E40" s="327" t="s">
        <v>275</v>
      </c>
      <c r="F40" s="328">
        <v>17.439106492358007</v>
      </c>
      <c r="G40" s="329">
        <v>15</v>
      </c>
      <c r="H40" s="330" t="s">
        <v>176</v>
      </c>
    </row>
    <row r="41" spans="1:8" x14ac:dyDescent="0.25">
      <c r="A41" s="327" t="s">
        <v>276</v>
      </c>
      <c r="B41" s="327" t="s">
        <v>268</v>
      </c>
      <c r="C41" s="327" t="s">
        <v>173</v>
      </c>
      <c r="D41" s="327" t="s">
        <v>173</v>
      </c>
      <c r="E41" s="327" t="s">
        <v>275</v>
      </c>
      <c r="F41" s="328">
        <v>17.439106492358007</v>
      </c>
      <c r="G41" s="329">
        <v>15</v>
      </c>
      <c r="H41" s="330" t="s">
        <v>176</v>
      </c>
    </row>
    <row r="42" spans="1:8" x14ac:dyDescent="0.25">
      <c r="A42" s="327" t="s">
        <v>277</v>
      </c>
      <c r="B42" s="327" t="s">
        <v>268</v>
      </c>
      <c r="C42" s="327" t="s">
        <v>173</v>
      </c>
      <c r="D42" s="327" t="s">
        <v>173</v>
      </c>
      <c r="E42" s="327" t="s">
        <v>275</v>
      </c>
      <c r="F42" s="328">
        <v>17.439106492358011</v>
      </c>
      <c r="G42" s="329">
        <v>15</v>
      </c>
      <c r="H42" s="330" t="s">
        <v>176</v>
      </c>
    </row>
    <row r="43" spans="1:8" x14ac:dyDescent="0.25">
      <c r="A43" s="327" t="s">
        <v>278</v>
      </c>
      <c r="B43" s="327" t="s">
        <v>268</v>
      </c>
      <c r="C43" s="327" t="s">
        <v>173</v>
      </c>
      <c r="D43" s="327" t="s">
        <v>173</v>
      </c>
      <c r="E43" s="327" t="s">
        <v>275</v>
      </c>
      <c r="F43" s="328">
        <v>17.439106492358011</v>
      </c>
      <c r="G43" s="329">
        <v>15</v>
      </c>
      <c r="H43" s="330" t="s">
        <v>176</v>
      </c>
    </row>
    <row r="44" spans="1:8" x14ac:dyDescent="0.25">
      <c r="A44" s="327" t="s">
        <v>279</v>
      </c>
      <c r="B44" s="327" t="s">
        <v>280</v>
      </c>
      <c r="C44" s="327" t="s">
        <v>173</v>
      </c>
      <c r="D44" s="327" t="s">
        <v>173</v>
      </c>
      <c r="E44" s="327" t="s">
        <v>281</v>
      </c>
      <c r="F44" s="328">
        <v>2.22770219497305E-2</v>
      </c>
      <c r="G44" s="329">
        <v>15</v>
      </c>
      <c r="H44" s="330" t="s">
        <v>282</v>
      </c>
    </row>
    <row r="45" spans="1:8" x14ac:dyDescent="0.25">
      <c r="A45" s="327" t="s">
        <v>283</v>
      </c>
      <c r="B45" s="327" t="s">
        <v>284</v>
      </c>
      <c r="C45" s="327" t="s">
        <v>173</v>
      </c>
      <c r="D45" s="327" t="s">
        <v>173</v>
      </c>
      <c r="E45" s="327" t="s">
        <v>249</v>
      </c>
      <c r="F45" s="328">
        <v>3.845776691525999</v>
      </c>
      <c r="G45" s="329">
        <v>15</v>
      </c>
      <c r="H45" s="330" t="s">
        <v>285</v>
      </c>
    </row>
    <row r="46" spans="1:8" x14ac:dyDescent="0.25">
      <c r="A46" s="327" t="s">
        <v>286</v>
      </c>
      <c r="B46" s="327" t="s">
        <v>268</v>
      </c>
      <c r="C46" s="327" t="s">
        <v>173</v>
      </c>
      <c r="D46" s="327" t="s">
        <v>173</v>
      </c>
      <c r="E46" s="327" t="s">
        <v>287</v>
      </c>
      <c r="F46" s="328">
        <v>4887.6325588666787</v>
      </c>
      <c r="G46" s="329">
        <v>15</v>
      </c>
      <c r="H46" s="330" t="s">
        <v>288</v>
      </c>
    </row>
    <row r="47" spans="1:8" x14ac:dyDescent="0.25">
      <c r="A47" s="327" t="s">
        <v>289</v>
      </c>
      <c r="B47" s="327" t="s">
        <v>268</v>
      </c>
      <c r="C47" s="327" t="s">
        <v>173</v>
      </c>
      <c r="D47" s="327" t="s">
        <v>173</v>
      </c>
      <c r="E47" s="327" t="s">
        <v>249</v>
      </c>
      <c r="F47" s="328">
        <v>1035.8624491201199</v>
      </c>
      <c r="G47" s="329">
        <v>15</v>
      </c>
      <c r="H47" s="330" t="s">
        <v>290</v>
      </c>
    </row>
    <row r="48" spans="1:8" x14ac:dyDescent="0.25">
      <c r="A48" s="327" t="s">
        <v>291</v>
      </c>
      <c r="B48" s="327" t="s">
        <v>292</v>
      </c>
      <c r="C48" s="327" t="s">
        <v>173</v>
      </c>
      <c r="D48" s="327" t="s">
        <v>174</v>
      </c>
      <c r="E48" s="327" t="s">
        <v>293</v>
      </c>
      <c r="F48" s="328">
        <v>0</v>
      </c>
      <c r="G48" s="329">
        <v>2</v>
      </c>
      <c r="H48" s="330" t="s">
        <v>294</v>
      </c>
    </row>
    <row r="49" spans="1:8" x14ac:dyDescent="0.25">
      <c r="A49" s="327" t="s">
        <v>295</v>
      </c>
      <c r="B49" s="327" t="s">
        <v>164</v>
      </c>
      <c r="C49" s="327" t="s">
        <v>173</v>
      </c>
      <c r="D49" s="327" t="s">
        <v>174</v>
      </c>
      <c r="E49" s="327" t="s">
        <v>249</v>
      </c>
      <c r="F49" s="328">
        <v>45.160269015849302</v>
      </c>
      <c r="G49" s="329">
        <v>10</v>
      </c>
      <c r="H49" s="330" t="s">
        <v>296</v>
      </c>
    </row>
    <row r="50" spans="1:8" x14ac:dyDescent="0.25">
      <c r="A50" s="327" t="s">
        <v>297</v>
      </c>
      <c r="B50" s="327" t="s">
        <v>164</v>
      </c>
      <c r="C50" s="327" t="s">
        <v>173</v>
      </c>
      <c r="D50" s="327" t="s">
        <v>174</v>
      </c>
      <c r="E50" s="327" t="s">
        <v>298</v>
      </c>
      <c r="F50" s="328">
        <v>498.46712026928003</v>
      </c>
      <c r="G50" s="329">
        <v>3</v>
      </c>
      <c r="H50" s="330" t="s">
        <v>299</v>
      </c>
    </row>
    <row r="51" spans="1:8" x14ac:dyDescent="0.25">
      <c r="A51" s="327" t="s">
        <v>300</v>
      </c>
      <c r="B51" s="327" t="s">
        <v>202</v>
      </c>
      <c r="C51" s="327" t="s">
        <v>173</v>
      </c>
      <c r="D51" s="327" t="s">
        <v>173</v>
      </c>
      <c r="E51" s="327" t="s">
        <v>301</v>
      </c>
      <c r="F51" s="328">
        <v>7631.6192008463986</v>
      </c>
      <c r="G51" s="329">
        <v>15</v>
      </c>
      <c r="H51" s="330" t="s">
        <v>302</v>
      </c>
    </row>
    <row r="52" spans="1:8" x14ac:dyDescent="0.25">
      <c r="A52" s="327" t="s">
        <v>303</v>
      </c>
      <c r="B52" s="327" t="s">
        <v>304</v>
      </c>
      <c r="C52" s="327" t="s">
        <v>173</v>
      </c>
      <c r="D52" s="327" t="s">
        <v>174</v>
      </c>
      <c r="E52" s="327" t="s">
        <v>305</v>
      </c>
      <c r="F52" s="328">
        <v>17.439106492358007</v>
      </c>
      <c r="G52" s="329">
        <v>15</v>
      </c>
      <c r="H52" s="330" t="s">
        <v>176</v>
      </c>
    </row>
    <row r="53" spans="1:8" x14ac:dyDescent="0.25">
      <c r="A53" s="327" t="s">
        <v>306</v>
      </c>
      <c r="B53" s="327" t="s">
        <v>304</v>
      </c>
      <c r="C53" s="327" t="s">
        <v>173</v>
      </c>
      <c r="D53" s="327" t="s">
        <v>174</v>
      </c>
      <c r="E53" s="327" t="s">
        <v>305</v>
      </c>
      <c r="F53" s="328">
        <v>17.439106492358007</v>
      </c>
      <c r="G53" s="329">
        <v>10</v>
      </c>
      <c r="H53" s="330" t="s">
        <v>176</v>
      </c>
    </row>
    <row r="54" spans="1:8" x14ac:dyDescent="0.25">
      <c r="A54" s="327" t="s">
        <v>307</v>
      </c>
      <c r="B54" s="327" t="s">
        <v>164</v>
      </c>
      <c r="C54" s="327" t="s">
        <v>174</v>
      </c>
      <c r="D54" s="327" t="s">
        <v>174</v>
      </c>
      <c r="E54" s="327" t="s">
        <v>308</v>
      </c>
      <c r="F54" s="328">
        <v>300</v>
      </c>
      <c r="G54" s="329">
        <v>15</v>
      </c>
      <c r="H54" s="330" t="s">
        <v>309</v>
      </c>
    </row>
    <row r="55" spans="1:8" x14ac:dyDescent="0.25">
      <c r="A55" s="327" t="s">
        <v>310</v>
      </c>
      <c r="B55" s="327" t="s">
        <v>164</v>
      </c>
      <c r="C55" s="327" t="s">
        <v>174</v>
      </c>
      <c r="D55" s="327" t="s">
        <v>173</v>
      </c>
      <c r="E55" s="327" t="s">
        <v>311</v>
      </c>
      <c r="F55" s="328">
        <v>2176.1999999999994</v>
      </c>
      <c r="G55" s="329">
        <v>15</v>
      </c>
      <c r="H55" s="330" t="s">
        <v>312</v>
      </c>
    </row>
    <row r="56" spans="1:8" x14ac:dyDescent="0.25">
      <c r="A56" s="327" t="s">
        <v>313</v>
      </c>
      <c r="B56" s="327" t="s">
        <v>164</v>
      </c>
      <c r="C56" s="327" t="s">
        <v>174</v>
      </c>
      <c r="D56" s="327" t="s">
        <v>173</v>
      </c>
      <c r="E56" s="327" t="s">
        <v>311</v>
      </c>
      <c r="F56" s="328">
        <v>1632.1499999999996</v>
      </c>
      <c r="G56" s="329">
        <v>15</v>
      </c>
      <c r="H56" s="330" t="s">
        <v>314</v>
      </c>
    </row>
    <row r="57" spans="1:8" x14ac:dyDescent="0.25">
      <c r="A57" s="327" t="s">
        <v>315</v>
      </c>
      <c r="B57" s="327" t="s">
        <v>164</v>
      </c>
      <c r="C57" s="327" t="s">
        <v>174</v>
      </c>
      <c r="D57" s="327" t="s">
        <v>173</v>
      </c>
      <c r="E57" s="327" t="s">
        <v>316</v>
      </c>
      <c r="F57" s="328">
        <v>2176.1999999999994</v>
      </c>
      <c r="G57" s="329">
        <v>15</v>
      </c>
      <c r="H57" s="330" t="s">
        <v>317</v>
      </c>
    </row>
    <row r="58" spans="1:8" x14ac:dyDescent="0.25">
      <c r="A58" s="327" t="s">
        <v>318</v>
      </c>
      <c r="B58" s="327" t="s">
        <v>164</v>
      </c>
      <c r="C58" s="327" t="s">
        <v>174</v>
      </c>
      <c r="D58" s="327" t="s">
        <v>173</v>
      </c>
      <c r="E58" s="327" t="s">
        <v>316</v>
      </c>
      <c r="F58" s="328">
        <v>1632.1499999999996</v>
      </c>
      <c r="G58" s="329">
        <v>15</v>
      </c>
      <c r="H58" s="330" t="s">
        <v>319</v>
      </c>
    </row>
    <row r="59" spans="1:8" x14ac:dyDescent="0.25">
      <c r="A59" s="327" t="s">
        <v>320</v>
      </c>
      <c r="B59" s="327" t="s">
        <v>164</v>
      </c>
      <c r="C59" s="327" t="s">
        <v>174</v>
      </c>
      <c r="D59" s="327" t="s">
        <v>173</v>
      </c>
      <c r="E59" s="327" t="s">
        <v>321</v>
      </c>
      <c r="F59" s="328">
        <v>350</v>
      </c>
      <c r="G59" s="329">
        <v>9</v>
      </c>
      <c r="H59" s="330" t="s">
        <v>309</v>
      </c>
    </row>
    <row r="60" spans="1:8" x14ac:dyDescent="0.25">
      <c r="A60" s="327" t="s">
        <v>322</v>
      </c>
      <c r="B60" s="327" t="s">
        <v>164</v>
      </c>
      <c r="C60" s="327" t="s">
        <v>174</v>
      </c>
      <c r="D60" s="327" t="s">
        <v>174</v>
      </c>
      <c r="E60" s="327" t="s">
        <v>323</v>
      </c>
      <c r="F60" s="328">
        <v>82.525564563109654</v>
      </c>
      <c r="G60" s="329">
        <v>9</v>
      </c>
      <c r="H60" s="330" t="s">
        <v>324</v>
      </c>
    </row>
    <row r="61" spans="1:8" x14ac:dyDescent="0.25">
      <c r="A61" s="327" t="s">
        <v>325</v>
      </c>
      <c r="B61" s="327" t="s">
        <v>164</v>
      </c>
      <c r="C61" s="327" t="s">
        <v>174</v>
      </c>
      <c r="D61" s="327" t="s">
        <v>174</v>
      </c>
      <c r="E61" s="327" t="s">
        <v>326</v>
      </c>
      <c r="F61" s="328">
        <v>11.914651400213071</v>
      </c>
      <c r="G61" s="329">
        <v>11</v>
      </c>
      <c r="H61" s="330" t="s">
        <v>327</v>
      </c>
    </row>
    <row r="62" spans="1:8" x14ac:dyDescent="0.25">
      <c r="A62" s="327" t="s">
        <v>328</v>
      </c>
      <c r="B62" s="327" t="s">
        <v>164</v>
      </c>
      <c r="C62" s="327" t="s">
        <v>174</v>
      </c>
      <c r="D62" s="327" t="s">
        <v>174</v>
      </c>
      <c r="E62" s="327" t="s">
        <v>329</v>
      </c>
      <c r="F62" s="328">
        <v>5.7081323039679601</v>
      </c>
      <c r="G62" s="329">
        <v>10</v>
      </c>
      <c r="H62" s="330" t="s">
        <v>330</v>
      </c>
    </row>
    <row r="63" spans="1:8" x14ac:dyDescent="0.25">
      <c r="A63" s="327" t="s">
        <v>331</v>
      </c>
      <c r="B63" s="327" t="s">
        <v>164</v>
      </c>
      <c r="C63" s="327" t="s">
        <v>174</v>
      </c>
      <c r="D63" s="327" t="s">
        <v>174</v>
      </c>
      <c r="E63" s="327" t="s">
        <v>332</v>
      </c>
      <c r="F63" s="328">
        <v>28.506795979599598</v>
      </c>
      <c r="G63" s="329">
        <v>10</v>
      </c>
      <c r="H63" s="330" t="s">
        <v>333</v>
      </c>
    </row>
    <row r="64" spans="1:8" x14ac:dyDescent="0.25">
      <c r="A64" s="327" t="s">
        <v>334</v>
      </c>
      <c r="B64" s="327" t="s">
        <v>164</v>
      </c>
      <c r="C64" s="327" t="s">
        <v>174</v>
      </c>
      <c r="D64" s="327" t="s">
        <v>174</v>
      </c>
      <c r="E64" s="327" t="s">
        <v>243</v>
      </c>
      <c r="F64" s="328">
        <v>30</v>
      </c>
      <c r="G64" s="329">
        <v>15</v>
      </c>
      <c r="H64" s="330" t="s">
        <v>335</v>
      </c>
    </row>
    <row r="65" spans="1:8" x14ac:dyDescent="0.25">
      <c r="A65" s="327" t="s">
        <v>336</v>
      </c>
      <c r="B65" s="327" t="s">
        <v>164</v>
      </c>
      <c r="C65" s="327" t="s">
        <v>174</v>
      </c>
      <c r="D65" s="327" t="s">
        <v>173</v>
      </c>
      <c r="E65" s="327" t="s">
        <v>249</v>
      </c>
      <c r="F65" s="328">
        <v>145.00441176918321</v>
      </c>
      <c r="G65" s="329">
        <v>8</v>
      </c>
      <c r="H65" s="330" t="s">
        <v>337</v>
      </c>
    </row>
    <row r="66" spans="1:8" x14ac:dyDescent="0.25">
      <c r="A66" s="327" t="s">
        <v>338</v>
      </c>
      <c r="B66" s="327" t="s">
        <v>164</v>
      </c>
      <c r="C66" s="327" t="s">
        <v>174</v>
      </c>
      <c r="D66" s="327" t="s">
        <v>173</v>
      </c>
      <c r="E66" s="327" t="s">
        <v>249</v>
      </c>
      <c r="F66" s="328">
        <v>204.753276385823</v>
      </c>
      <c r="G66" s="329">
        <v>8</v>
      </c>
      <c r="H66" s="330" t="s">
        <v>339</v>
      </c>
    </row>
    <row r="67" spans="1:8" x14ac:dyDescent="0.25">
      <c r="A67" s="327" t="s">
        <v>340</v>
      </c>
      <c r="B67" s="327" t="s">
        <v>164</v>
      </c>
      <c r="C67" s="327" t="s">
        <v>174</v>
      </c>
      <c r="D67" s="327" t="s">
        <v>173</v>
      </c>
      <c r="E67" s="327" t="s">
        <v>249</v>
      </c>
      <c r="F67" s="328">
        <v>750</v>
      </c>
      <c r="G67" s="329">
        <v>10</v>
      </c>
      <c r="H67" s="330" t="s">
        <v>341</v>
      </c>
    </row>
    <row r="68" spans="1:8" x14ac:dyDescent="0.25">
      <c r="A68" s="327" t="s">
        <v>342</v>
      </c>
      <c r="B68" s="327" t="s">
        <v>164</v>
      </c>
      <c r="C68" s="327" t="s">
        <v>174</v>
      </c>
      <c r="D68" s="327" t="s">
        <v>173</v>
      </c>
      <c r="E68" s="327" t="s">
        <v>249</v>
      </c>
      <c r="F68" s="328">
        <v>249</v>
      </c>
      <c r="G68" s="329">
        <v>12</v>
      </c>
      <c r="H68" s="330" t="s">
        <v>341</v>
      </c>
    </row>
    <row r="69" spans="1:8" x14ac:dyDescent="0.25">
      <c r="A69" s="327" t="s">
        <v>343</v>
      </c>
      <c r="B69" s="327" t="s">
        <v>164</v>
      </c>
      <c r="C69" s="327" t="s">
        <v>174</v>
      </c>
      <c r="D69" s="327" t="s">
        <v>174</v>
      </c>
      <c r="E69" s="327" t="s">
        <v>253</v>
      </c>
      <c r="F69" s="328">
        <v>95.391936588520096</v>
      </c>
      <c r="G69" s="329">
        <v>4</v>
      </c>
      <c r="H69" s="330" t="s">
        <v>344</v>
      </c>
    </row>
    <row r="70" spans="1:8" x14ac:dyDescent="0.25">
      <c r="A70" s="327" t="s">
        <v>345</v>
      </c>
      <c r="B70" s="327" t="s">
        <v>164</v>
      </c>
      <c r="C70" s="327" t="s">
        <v>174</v>
      </c>
      <c r="D70" s="327" t="s">
        <v>174</v>
      </c>
      <c r="E70" s="327" t="s">
        <v>249</v>
      </c>
      <c r="F70" s="328">
        <v>115</v>
      </c>
      <c r="G70" s="329">
        <v>9</v>
      </c>
      <c r="H70" s="330" t="s">
        <v>309</v>
      </c>
    </row>
    <row r="71" spans="1:8" x14ac:dyDescent="0.25">
      <c r="A71" s="327" t="s">
        <v>338</v>
      </c>
      <c r="B71" s="327" t="s">
        <v>164</v>
      </c>
      <c r="C71" s="327" t="s">
        <v>174</v>
      </c>
      <c r="D71" s="327" t="s">
        <v>173</v>
      </c>
      <c r="E71" s="327" t="s">
        <v>249</v>
      </c>
      <c r="F71" s="328">
        <v>204.753276385823</v>
      </c>
      <c r="G71" s="329">
        <v>8</v>
      </c>
      <c r="H71" s="330" t="s">
        <v>339</v>
      </c>
    </row>
    <row r="72" spans="1:8" x14ac:dyDescent="0.25">
      <c r="A72" s="327" t="s">
        <v>346</v>
      </c>
      <c r="B72" s="327" t="s">
        <v>164</v>
      </c>
      <c r="C72" s="327" t="s">
        <v>174</v>
      </c>
      <c r="D72" s="327" t="s">
        <v>173</v>
      </c>
      <c r="E72" s="327" t="s">
        <v>249</v>
      </c>
      <c r="F72" s="328">
        <v>1000</v>
      </c>
      <c r="G72" s="329">
        <v>14</v>
      </c>
      <c r="H72" s="330" t="s">
        <v>309</v>
      </c>
    </row>
    <row r="73" spans="1:8" x14ac:dyDescent="0.25">
      <c r="A73" s="327" t="s">
        <v>347</v>
      </c>
      <c r="B73" s="327" t="s">
        <v>164</v>
      </c>
      <c r="C73" s="327" t="s">
        <v>174</v>
      </c>
      <c r="D73" s="327" t="s">
        <v>173</v>
      </c>
      <c r="E73" s="327" t="s">
        <v>249</v>
      </c>
      <c r="F73" s="328">
        <v>1000</v>
      </c>
      <c r="G73" s="329">
        <v>14</v>
      </c>
      <c r="H73" s="330" t="s">
        <v>309</v>
      </c>
    </row>
    <row r="74" spans="1:8" x14ac:dyDescent="0.25">
      <c r="A74" s="327" t="s">
        <v>348</v>
      </c>
      <c r="B74" s="327" t="s">
        <v>164</v>
      </c>
      <c r="C74" s="327" t="s">
        <v>174</v>
      </c>
      <c r="D74" s="327" t="s">
        <v>174</v>
      </c>
      <c r="E74" s="327" t="s">
        <v>272</v>
      </c>
      <c r="F74" s="328">
        <v>19.999999999999996</v>
      </c>
      <c r="G74" s="329">
        <v>15</v>
      </c>
      <c r="H74" s="330" t="s">
        <v>349</v>
      </c>
    </row>
    <row r="75" spans="1:8" x14ac:dyDescent="0.25">
      <c r="A75" s="327" t="s">
        <v>350</v>
      </c>
      <c r="B75" s="327" t="s">
        <v>164</v>
      </c>
      <c r="C75" s="327" t="s">
        <v>174</v>
      </c>
      <c r="D75" s="327" t="s">
        <v>174</v>
      </c>
      <c r="E75" s="327" t="s">
        <v>272</v>
      </c>
      <c r="F75" s="328">
        <v>2</v>
      </c>
      <c r="G75" s="329">
        <v>15</v>
      </c>
      <c r="H75" s="330" t="s">
        <v>351</v>
      </c>
    </row>
    <row r="76" spans="1:8" x14ac:dyDescent="0.25">
      <c r="A76" s="327" t="s">
        <v>352</v>
      </c>
      <c r="B76" s="327" t="s">
        <v>353</v>
      </c>
      <c r="C76" s="327" t="s">
        <v>174</v>
      </c>
      <c r="D76" s="327" t="s">
        <v>174</v>
      </c>
      <c r="E76" s="327" t="s">
        <v>354</v>
      </c>
      <c r="F76" s="328">
        <v>250</v>
      </c>
      <c r="G76" s="329">
        <v>11</v>
      </c>
      <c r="H76" s="330" t="s">
        <v>309</v>
      </c>
    </row>
    <row r="77" spans="1:8" x14ac:dyDescent="0.25">
      <c r="A77" s="327" t="s">
        <v>355</v>
      </c>
      <c r="B77" s="327" t="s">
        <v>353</v>
      </c>
      <c r="C77" s="327" t="s">
        <v>174</v>
      </c>
      <c r="D77" s="327" t="s">
        <v>174</v>
      </c>
      <c r="E77" s="327" t="s">
        <v>354</v>
      </c>
      <c r="F77" s="328">
        <v>250</v>
      </c>
      <c r="G77" s="329">
        <v>15</v>
      </c>
      <c r="H77" s="330" t="s">
        <v>356</v>
      </c>
    </row>
    <row r="78" spans="1:8" x14ac:dyDescent="0.25">
      <c r="A78" s="327" t="s">
        <v>357</v>
      </c>
      <c r="B78" s="327" t="s">
        <v>353</v>
      </c>
      <c r="C78" s="327" t="s">
        <v>174</v>
      </c>
      <c r="D78" s="327" t="s">
        <v>174</v>
      </c>
      <c r="E78" s="327" t="s">
        <v>354</v>
      </c>
      <c r="F78" s="328">
        <v>30</v>
      </c>
      <c r="G78" s="329">
        <v>15</v>
      </c>
      <c r="H78" s="330" t="s">
        <v>358</v>
      </c>
    </row>
    <row r="79" spans="1:8" x14ac:dyDescent="0.25">
      <c r="A79" s="327" t="s">
        <v>359</v>
      </c>
      <c r="B79" s="327" t="s">
        <v>353</v>
      </c>
      <c r="C79" s="327" t="s">
        <v>174</v>
      </c>
      <c r="D79" s="327" t="s">
        <v>174</v>
      </c>
      <c r="E79" s="327" t="s">
        <v>354</v>
      </c>
      <c r="F79" s="328">
        <v>50</v>
      </c>
      <c r="G79" s="329">
        <v>15</v>
      </c>
      <c r="H79" s="330" t="s">
        <v>360</v>
      </c>
    </row>
    <row r="80" spans="1:8" x14ac:dyDescent="0.25">
      <c r="A80" s="327" t="s">
        <v>361</v>
      </c>
      <c r="B80" s="327" t="s">
        <v>164</v>
      </c>
      <c r="C80" s="327" t="s">
        <v>174</v>
      </c>
      <c r="D80" s="327" t="s">
        <v>174</v>
      </c>
      <c r="E80" s="327" t="s">
        <v>249</v>
      </c>
      <c r="F80" s="328">
        <v>47</v>
      </c>
      <c r="G80" s="329">
        <v>15</v>
      </c>
      <c r="H80" s="330" t="s">
        <v>362</v>
      </c>
    </row>
    <row r="81" spans="1:8" x14ac:dyDescent="0.25">
      <c r="A81" s="327" t="s">
        <v>363</v>
      </c>
      <c r="B81" s="327" t="s">
        <v>202</v>
      </c>
      <c r="C81" s="327" t="s">
        <v>174</v>
      </c>
      <c r="D81" s="327" t="s">
        <v>174</v>
      </c>
      <c r="E81" s="327" t="s">
        <v>364</v>
      </c>
      <c r="F81" s="328">
        <v>1987.6644032738755</v>
      </c>
      <c r="G81" s="329">
        <v>15</v>
      </c>
      <c r="H81" s="330" t="s">
        <v>365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93E45E73C8184AB9B159E26BBF4366" ma:contentTypeVersion="16" ma:contentTypeDescription="Create a new document." ma:contentTypeScope="" ma:versionID="6cd8fc45d931f349f890fa897ea2e833">
  <xsd:schema xmlns:xsd="http://www.w3.org/2001/XMLSchema" xmlns:xs="http://www.w3.org/2001/XMLSchema" xmlns:p="http://schemas.microsoft.com/office/2006/metadata/properties" xmlns:ns2="7c11c9e6-3ed6-44a7-bb50-2b402fc6d82e" xmlns:ns3="823c690f-1428-4b7b-913c-f8e8cae1aa4a" targetNamespace="http://schemas.microsoft.com/office/2006/metadata/properties" ma:root="true" ma:fieldsID="027581190801d647f9772b91c1c2417e" ns2:_="" ns3:_="">
    <xsd:import namespace="7c11c9e6-3ed6-44a7-bb50-2b402fc6d82e"/>
    <xsd:import namespace="823c690f-1428-4b7b-913c-f8e8cae1aa4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DateReceived"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11c9e6-3ed6-44a7-bb50-2b402fc6d82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1650545-460b-4bce-b735-f8b284d8afa7}" ma:internalName="TaxCatchAll" ma:showField="CatchAllData" ma:web="7c11c9e6-3ed6-44a7-bb50-2b402fc6d82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23c690f-1428-4b7b-913c-f8e8cae1aa4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DateReceived" ma:index="17" nillable="true" ma:displayName="Date Received" ma:format="DateTime" ma:internalName="DateReceived">
      <xsd:simpleType>
        <xsd:restriction base="dms:DateTim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3380fc7-fa52-4f73-84dd-cd41989e36df"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c11c9e6-3ed6-44a7-bb50-2b402fc6d82e" xsi:nil="true"/>
    <lcf76f155ced4ddcb4097134ff3c332f xmlns="823c690f-1428-4b7b-913c-f8e8cae1aa4a">
      <Terms xmlns="http://schemas.microsoft.com/office/infopath/2007/PartnerControls"/>
    </lcf76f155ced4ddcb4097134ff3c332f>
    <DateReceived xmlns="823c690f-1428-4b7b-913c-f8e8cae1aa4a" xsi:nil="true"/>
  </documentManagement>
</p:properties>
</file>

<file path=customXml/itemProps1.xml><?xml version="1.0" encoding="utf-8"?>
<ds:datastoreItem xmlns:ds="http://schemas.openxmlformats.org/officeDocument/2006/customXml" ds:itemID="{C631DAAC-23C3-4245-99ED-131974B59212}">
  <ds:schemaRefs>
    <ds:schemaRef ds:uri="http://schemas.microsoft.com/sharepoint/v3/contenttype/forms"/>
  </ds:schemaRefs>
</ds:datastoreItem>
</file>

<file path=customXml/itemProps2.xml><?xml version="1.0" encoding="utf-8"?>
<ds:datastoreItem xmlns:ds="http://schemas.openxmlformats.org/officeDocument/2006/customXml" ds:itemID="{4D018B99-7876-4116-A618-45A60CF8E6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11c9e6-3ed6-44a7-bb50-2b402fc6d82e"/>
    <ds:schemaRef ds:uri="823c690f-1428-4b7b-913c-f8e8cae1aa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BF298D-66D6-4824-BD50-14FCC7A3BE33}">
  <ds:schemaRefs>
    <ds:schemaRef ds:uri="http://schemas.microsoft.com/office/2006/metadata/properties"/>
    <ds:schemaRef ds:uri="http://schemas.microsoft.com/office/infopath/2007/PartnerControls"/>
    <ds:schemaRef ds:uri="7c11c9e6-3ed6-44a7-bb50-2b402fc6d82e"/>
    <ds:schemaRef ds:uri="823c690f-1428-4b7b-913c-f8e8cae1aa4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14</vt:i4>
      </vt:variant>
    </vt:vector>
  </HeadingPairs>
  <TitlesOfParts>
    <vt:vector size="31" baseType="lpstr">
      <vt:lpstr>Table of Contents</vt:lpstr>
      <vt:lpstr>Table 1 P5 Settlement</vt:lpstr>
      <vt:lpstr>Table 2 P5 Settlement</vt:lpstr>
      <vt:lpstr>Table 3 P5 Settlement</vt:lpstr>
      <vt:lpstr>Table 4 P5 Settlement</vt:lpstr>
      <vt:lpstr>Table 5 P5 Settlement</vt:lpstr>
      <vt:lpstr>Table 6 P5 Settlement</vt:lpstr>
      <vt:lpstr>Table 7 P5 Settlement</vt:lpstr>
      <vt:lpstr>Table 8A P5 Settlement</vt:lpstr>
      <vt:lpstr>Table 8B P5 Settlement</vt:lpstr>
      <vt:lpstr>Table 9 P5 Settlement</vt:lpstr>
      <vt:lpstr>Table 10 P5 Settlement</vt:lpstr>
      <vt:lpstr>Table 11 P5 Settlement</vt:lpstr>
      <vt:lpstr>Table 12 P5 Settlement</vt:lpstr>
      <vt:lpstr>Table 13 P5 Settlement</vt:lpstr>
      <vt:lpstr>Table 14 - Gross P5 Settlement</vt:lpstr>
      <vt:lpstr>Table 14 - Net P5 Settlement</vt:lpstr>
      <vt:lpstr>'Table 9 P5 Settlement'!_Toc215045250</vt:lpstr>
      <vt:lpstr>'Table 1 P5 Settlement'!Print_Area</vt:lpstr>
      <vt:lpstr>'Table 10 P5 Settlement'!Print_Area</vt:lpstr>
      <vt:lpstr>'Table 12 P5 Settlement'!Print_Area</vt:lpstr>
      <vt:lpstr>'Table 13 P5 Settlement'!Print_Area</vt:lpstr>
      <vt:lpstr>'Table 14 - Gross P5 Settlement'!Print_Area</vt:lpstr>
      <vt:lpstr>'Table 14 - Net P5 Settlement'!Print_Area</vt:lpstr>
      <vt:lpstr>'Table 3 P5 Settlement'!Print_Area</vt:lpstr>
      <vt:lpstr>'Table 4 P5 Settlement'!Print_Area</vt:lpstr>
      <vt:lpstr>'Table 5 P5 Settlement'!Print_Area</vt:lpstr>
      <vt:lpstr>'Table 6 P5 Settlement'!Print_Area</vt:lpstr>
      <vt:lpstr>'Table 7 P5 Settlement'!Print_Area</vt:lpstr>
      <vt:lpstr>'Table 14 - Gross P5 Settlement'!Print_Titles</vt:lpstr>
      <vt:lpstr>'Table 14 - Net P5 Settlement'!Print_Titles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Crooks</dc:creator>
  <cp:keywords/>
  <dc:description/>
  <cp:lastModifiedBy>Leonard, Allyson</cp:lastModifiedBy>
  <cp:revision/>
  <dcterms:created xsi:type="dcterms:W3CDTF">2026-02-19T20:23:21Z</dcterms:created>
  <dcterms:modified xsi:type="dcterms:W3CDTF">2026-02-23T21:03:46Z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0x0101009893E45E73C8184AB9B159E26BBF4366</vt:lpwstr>
  </property>
  <property fmtid="{D5CDD505-2E9C-101B-9397-08002B2CF9AE}" pid="3" name="MediaServiceImageTags">
    <vt:lpwstr/>
  </property>
</Properties>
</file>